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조영욱\Desktop\JYP\2. IR\0. factsheet\0. factsheet\0. 22년 실적자료\4분기\"/>
    </mc:Choice>
  </mc:AlternateContent>
  <bookViews>
    <workbookView xWindow="28668" yWindow="-132" windowWidth="29076" windowHeight="15756" tabRatio="789" activeTab="2"/>
  </bookViews>
  <sheets>
    <sheet name="Sales &amp; Earnings" sheetId="34" r:id="rId1"/>
    <sheet name="Sales Breakdown (Segment)" sheetId="41" r:id="rId2"/>
    <sheet name="Sales Breakdown (Region)" sheetId="42" r:id="rId3"/>
    <sheet name="Cost Breakdown" sheetId="36" r:id="rId4"/>
  </sheets>
  <externalReferences>
    <externalReference r:id="rId5"/>
    <externalReference r:id="rId6"/>
    <externalReference r:id="rId7"/>
  </externalReferences>
  <definedNames>
    <definedName name="__IntlFixup" hidden="1">TRUE</definedName>
    <definedName name="_a">NA()</definedName>
    <definedName name="_b">NA()</definedName>
    <definedName name="_Fill" localSheetId="3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Order1" hidden="1">255</definedName>
    <definedName name="_Order2" hidden="1">255</definedName>
    <definedName name="\a">#N/A</definedName>
    <definedName name="\b">#N/A</definedName>
    <definedName name="Case">'[1]S&amp;R'!$X$14:$X$23</definedName>
    <definedName name="HTML_CodePage" hidden="1">949</definedName>
    <definedName name="HTML_Control" hidden="1">{"'PIARC'!$A$1:$L$23"}</definedName>
    <definedName name="HTML_Description" hidden="1">""</definedName>
    <definedName name="HTML_Email" hidden="1">""</definedName>
    <definedName name="HTML_Header" hidden="1">"PIARC"</definedName>
    <definedName name="HTML_LastUpdate" hidden="1">"00-08-04"</definedName>
    <definedName name="HTML_LineAfter" hidden="1">FALSE</definedName>
    <definedName name="HTML_LineBefore" hidden="1">FALSE</definedName>
    <definedName name="HTML_Name" hidden="1">"KIM, hyogyu"</definedName>
    <definedName name="HTML_OBDlg2" hidden="1">TRUE</definedName>
    <definedName name="HTML_OBDlg4" hidden="1">TRUE</definedName>
    <definedName name="HTML_OS" hidden="1">0</definedName>
    <definedName name="HTML_Title" hidden="1">"환기계산서"</definedName>
    <definedName name="Trans1">'[1]S&amp;R'!$G$8</definedName>
    <definedName name="Unit">'[1]S&amp;R'!$G$7</definedName>
    <definedName name="공사비" hidden="1">{"'PIARC'!$A$1:$L$23"}</definedName>
    <definedName name="공사비4KM이상" hidden="1">{"'PIARC'!$A$1:$L$23"}</definedName>
    <definedName name="대동터널" hidden="1">{"'PIARC'!$A$1:$L$23"}</definedName>
    <definedName name="ㅁ10239" localSheetId="3">'[2]2.99_예산DB'!#REF!</definedName>
    <definedName name="ㅁ10239" localSheetId="0">'[2]2.99_예산DB'!#REF!</definedName>
    <definedName name="ㅁ10239" localSheetId="2">'[2]2.99_예산DB'!#REF!</definedName>
    <definedName name="ㅁ10239" localSheetId="1">'[2]2.99_예산DB'!#REF!</definedName>
    <definedName name="ㅁ10239">'[2]2.99_예산DB'!#REF!</definedName>
    <definedName name="민감도">'[1]S&amp;R'!$D$73:$D$75</definedName>
    <definedName name="부가세" localSheetId="3">'[1]S&amp;R'!#REF!</definedName>
    <definedName name="부가세" localSheetId="0">'[1]S&amp;R'!#REF!</definedName>
    <definedName name="부가세" localSheetId="2">'[1]S&amp;R'!#REF!</definedName>
    <definedName name="부가세" localSheetId="1">'[1]S&amp;R'!#REF!</definedName>
    <definedName name="부가세">'[1]S&amp;R'!#REF!</definedName>
    <definedName name="분양가">'[3]S&amp;R'!$C$70:$C$71</definedName>
    <definedName name="사업종료시점">'[1]S&amp;R'!$F$23</definedName>
    <definedName name="적용">'[1]S&amp;R'!$D$71:$D$72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34" l="1"/>
  <c r="L8" i="34" s="1"/>
  <c r="J6" i="34"/>
  <c r="J4" i="34"/>
  <c r="L4" i="34" s="1"/>
  <c r="J3" i="34"/>
  <c r="L3" i="34" s="1"/>
  <c r="H9" i="34"/>
  <c r="F9" i="34"/>
  <c r="D9" i="34"/>
  <c r="H7" i="34"/>
  <c r="F7" i="34"/>
  <c r="D7" i="34"/>
  <c r="H5" i="34"/>
  <c r="F5" i="34"/>
  <c r="D5" i="34"/>
  <c r="J5" i="34" l="1"/>
  <c r="J7" i="34"/>
  <c r="L5" i="34"/>
  <c r="J9" i="34"/>
  <c r="L9" i="34"/>
  <c r="L6" i="34"/>
  <c r="L7" i="34" l="1"/>
</calcChain>
</file>

<file path=xl/sharedStrings.xml><?xml version="1.0" encoding="utf-8"?>
<sst xmlns="http://schemas.openxmlformats.org/spreadsheetml/2006/main" count="312" uniqueCount="59">
  <si>
    <t>MD</t>
  </si>
  <si>
    <t>Revenue</t>
    <phoneticPr fontId="1" type="noConversion"/>
  </si>
  <si>
    <t>Gross Profit </t>
  </si>
  <si>
    <t>Operating Profit </t>
  </si>
  <si>
    <t>Net Profit </t>
  </si>
  <si>
    <t>unit: KRW million</t>
    <phoneticPr fontId="1" type="noConversion"/>
  </si>
  <si>
    <t>GPM (%)</t>
    <phoneticPr fontId="1" type="noConversion"/>
  </si>
  <si>
    <t>COGS</t>
    <phoneticPr fontId="1" type="noConversion"/>
  </si>
  <si>
    <t>SG&amp;A</t>
    <phoneticPr fontId="1" type="noConversion"/>
  </si>
  <si>
    <t>OPM (%)</t>
    <phoneticPr fontId="1" type="noConversion"/>
  </si>
  <si>
    <t>NPM (%)</t>
    <phoneticPr fontId="1" type="noConversion"/>
  </si>
  <si>
    <t>2016년</t>
    <phoneticPr fontId="1" type="noConversion"/>
  </si>
  <si>
    <t xml:space="preserve"> Youtube</t>
    <phoneticPr fontId="1" type="noConversion"/>
  </si>
  <si>
    <t>MD</t>
    <phoneticPr fontId="1" type="noConversion"/>
  </si>
  <si>
    <t>FY2017</t>
    <phoneticPr fontId="1" type="noConversion"/>
  </si>
  <si>
    <t>FY2018</t>
    <phoneticPr fontId="1" type="noConversion"/>
  </si>
  <si>
    <t>FY2019</t>
    <phoneticPr fontId="1" type="noConversion"/>
  </si>
  <si>
    <t>FY2020</t>
    <phoneticPr fontId="1" type="noConversion"/>
  </si>
  <si>
    <t>Contents Production</t>
    <phoneticPr fontId="1" type="noConversion"/>
  </si>
  <si>
    <t>Artist Fee</t>
    <phoneticPr fontId="1" type="noConversion"/>
  </si>
  <si>
    <t>Total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</si>
  <si>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</si>
  <si>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</si>
  <si>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</si>
  <si>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</si>
  <si>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Annual Sum</t>
    <phoneticPr fontId="1" type="noConversion"/>
  </si>
  <si>
    <t>Other Expense</t>
    <phoneticPr fontId="1" type="noConversion"/>
  </si>
  <si>
    <t>YoY (%)</t>
    <phoneticPr fontId="1" type="noConversion"/>
  </si>
  <si>
    <t>Cost Total</t>
    <phoneticPr fontId="1" type="noConversion"/>
  </si>
  <si>
    <t>FY2017</t>
    <phoneticPr fontId="1" type="noConversion"/>
  </si>
  <si>
    <t>Annual Sum</t>
    <phoneticPr fontId="1" type="noConversion"/>
  </si>
  <si>
    <t>Revenue</t>
    <phoneticPr fontId="1" type="noConversion"/>
  </si>
  <si>
    <t>Proportion (%)</t>
    <phoneticPr fontId="1" type="noConversion"/>
  </si>
  <si>
    <t>FY2018</t>
    <phoneticPr fontId="1" type="noConversion"/>
  </si>
  <si>
    <t>FY2019</t>
    <phoneticPr fontId="1" type="noConversion"/>
  </si>
  <si>
    <t>FY2020</t>
    <phoneticPr fontId="1" type="noConversion"/>
  </si>
  <si>
    <t>Sub Total (COGS)</t>
    <phoneticPr fontId="1" type="noConversion"/>
  </si>
  <si>
    <t>Physical Album</t>
    <phoneticPr fontId="1" type="noConversion"/>
  </si>
  <si>
    <t>Streaming</t>
    <phoneticPr fontId="1" type="noConversion"/>
  </si>
  <si>
    <t>Domestic</t>
    <phoneticPr fontId="1" type="noConversion"/>
  </si>
  <si>
    <t>Overseas</t>
    <phoneticPr fontId="1" type="noConversion"/>
  </si>
  <si>
    <t>Concert</t>
    <phoneticPr fontId="1" type="noConversion"/>
  </si>
  <si>
    <t>Ads (Commercial)</t>
    <phoneticPr fontId="1" type="noConversion"/>
  </si>
  <si>
    <t>Appearances</t>
    <phoneticPr fontId="1" type="noConversion"/>
  </si>
  <si>
    <t>Others</t>
    <phoneticPr fontId="1" type="noConversion"/>
  </si>
  <si>
    <t>Korea</t>
    <phoneticPr fontId="1" type="noConversion"/>
  </si>
  <si>
    <t>Japan</t>
    <phoneticPr fontId="1" type="noConversion"/>
  </si>
  <si>
    <t xml:space="preserve">Music </t>
    <phoneticPr fontId="1" type="noConversion"/>
  </si>
  <si>
    <t>Concert</t>
    <phoneticPr fontId="1" type="noConversion"/>
  </si>
  <si>
    <t>Ads</t>
    <phoneticPr fontId="1" type="noConversion"/>
  </si>
  <si>
    <t>Appearances</t>
    <phoneticPr fontId="1" type="noConversion"/>
  </si>
  <si>
    <t>China Region</t>
    <phoneticPr fontId="1" type="noConversion"/>
  </si>
  <si>
    <t>Proportion (%)</t>
  </si>
  <si>
    <t>Cost</t>
    <phoneticPr fontId="1" type="noConversion"/>
  </si>
  <si>
    <t>FY2021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</si>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</sst>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0%"/>
    <numFmt numFmtId="178" formatCode="#,###,,"/>
    <numFmt numFmtId="179" formatCode="#,###,,;[Red]\(#,###,,\)"/>
    <numFmt numFmtId="180" formatCode="_-* #,##0_-;\-* #,##0_-;_-* &quot;-&quot;??_-;_-@_-"/>
    <numFmt numFmtId="181" formatCode="_-* #,##0.000_-;\-* #,##0.000_-;_-* &quot;-&quot;_-;_-@_-"/>
    <numFmt numFmtId="182" formatCode="#,##0.000_);[Red]\(#,##0.000\)"/>
    <numFmt numFmtId="183" formatCode="_ * #,##0.00_ ;_ * \-#,##0.00_ ;_ * &quot;-&quot;??_ ;_ @_ "/>
    <numFmt numFmtId="184" formatCode="_ * #,##0_ ;_ * \-#,##0_ ;_ * &quot;-&quot;_ ;_ @_ "/>
    <numFmt numFmtId="185" formatCode="[$-409]d/mmm/yy;@"/>
    <numFmt numFmtId="186" formatCode="_ [$¥-804]* #,##0.00_ ;_ [$¥-804]* \-#,##0.00_ ;_ [$¥-804]* &quot;-&quot;??_ ;_ @_ "/>
  </numFmts>
  <fonts count="4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  <font>
      <i/>
      <sz val="10"/>
      <name val="맑은 고딕"/>
      <family val="3"/>
      <charset val="129"/>
      <scheme val="major"/>
    </font>
    <font>
      <sz val="9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2"/>
      <name val="宋体"/>
      <family val="1"/>
      <charset val="255"/>
    </font>
    <font>
      <sz val="12"/>
      <name val="宋体"/>
      <family val="3"/>
      <charset val="134"/>
    </font>
    <font>
      <sz val="11"/>
      <color theme="1"/>
      <name val="맑은 고딕"/>
      <family val="2"/>
      <charset val="134"/>
      <scheme val="minor"/>
    </font>
    <font>
      <sz val="9"/>
      <color rgb="FF000000"/>
      <name val="新宋体"/>
      <family val="2"/>
    </font>
    <font>
      <sz val="10"/>
      <name val="宋体"/>
      <family val="3"/>
      <charset val="134"/>
    </font>
    <font>
      <sz val="9"/>
      <color rgb="FF000000"/>
      <name val="新宋体"/>
      <family val="3"/>
    </font>
    <font>
      <sz val="10"/>
      <color theme="1"/>
      <name val="굴림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2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34"/>
      <scheme val="minor"/>
    </font>
    <font>
      <sz val="11"/>
      <name val="돋움"/>
      <family val="2"/>
      <charset val="129"/>
    </font>
    <font>
      <sz val="11"/>
      <color indexed="8"/>
      <name val="宋体"/>
      <family val="2"/>
      <charset val="134"/>
    </font>
    <font>
      <sz val="10"/>
      <name val="Verdana"/>
      <family val="2"/>
    </font>
    <font>
      <sz val="9"/>
      <color theme="1"/>
      <name val="맑은 고딕"/>
      <family val="2"/>
      <charset val="129"/>
      <scheme val="major"/>
    </font>
    <font>
      <sz val="10"/>
      <name val="ＭＳ Ｐ明朝"/>
      <family val="1"/>
      <charset val="128"/>
    </font>
    <font>
      <u/>
      <sz val="9"/>
      <color theme="10"/>
      <name val="맑은 고딕"/>
      <family val="2"/>
      <charset val="129"/>
      <scheme val="major"/>
    </font>
    <font>
      <u/>
      <sz val="12"/>
      <color indexed="12"/>
      <name val="宋体"/>
      <family val="3"/>
      <charset val="134"/>
    </font>
    <font>
      <sz val="11"/>
      <color theme="1"/>
      <name val="맑은 고딕"/>
      <family val="2"/>
      <charset val="128"/>
      <scheme val="minor"/>
    </font>
    <font>
      <sz val="11"/>
      <name val="돋움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FFCC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14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0" borderId="0"/>
    <xf numFmtId="41" fontId="1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3" fillId="0" borderId="60" applyNumberFormat="0" applyFill="0" applyProtection="0">
      <alignment horizontal="left"/>
    </xf>
    <xf numFmtId="0" fontId="2" fillId="0" borderId="0">
      <alignment vertical="center"/>
    </xf>
    <xf numFmtId="0" fontId="23" fillId="0" borderId="58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18" fillId="0" borderId="0"/>
    <xf numFmtId="0" fontId="19" fillId="0" borderId="0"/>
    <xf numFmtId="41" fontId="5" fillId="0" borderId="0" applyFont="0" applyFill="0" applyBorder="0" applyAlignment="0" applyProtection="0">
      <alignment vertical="center"/>
    </xf>
    <xf numFmtId="0" fontId="20" fillId="0" borderId="0"/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7" fillId="0" borderId="0"/>
    <xf numFmtId="0" fontId="2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1" fillId="0" borderId="0"/>
    <xf numFmtId="0" fontId="20" fillId="0" borderId="0"/>
    <xf numFmtId="183" fontId="2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3" fontId="21" fillId="0" borderId="0" applyFont="0" applyFill="0" applyBorder="0" applyAlignment="0" applyProtection="0"/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lef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184" fontId="21" fillId="0" borderId="0" applyFont="0" applyFill="0" applyBorder="0" applyAlignment="0" applyProtection="0"/>
    <xf numFmtId="0" fontId="24" fillId="0" borderId="0"/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center"/>
    </xf>
    <xf numFmtId="0" fontId="23" fillId="0" borderId="13" applyNumberFormat="0" applyFill="0" applyProtection="0">
      <alignment horizontal="left"/>
    </xf>
    <xf numFmtId="0" fontId="25" fillId="0" borderId="13" applyNumberFormat="0" applyFill="0" applyProtection="0">
      <alignment horizontal="left"/>
    </xf>
    <xf numFmtId="0" fontId="23" fillId="0" borderId="13" applyNumberFormat="0" applyFill="0" applyProtection="0">
      <alignment horizontal="center"/>
    </xf>
    <xf numFmtId="40" fontId="23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9" fontId="15" fillId="0" borderId="0" applyFont="0" applyFill="0" applyBorder="0" applyAlignment="0" applyProtection="0"/>
    <xf numFmtId="0" fontId="17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0" fontId="23" fillId="0" borderId="61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7" fillId="0" borderId="0"/>
    <xf numFmtId="40" fontId="23" fillId="0" borderId="13" applyFill="0" applyProtection="0">
      <alignment horizontal="right"/>
    </xf>
    <xf numFmtId="0" fontId="29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0" borderId="0"/>
    <xf numFmtId="41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16" fillId="10" borderId="51" applyNumberFormat="0" applyFont="0" applyAlignment="0" applyProtection="0">
      <alignment vertical="center"/>
    </xf>
    <xf numFmtId="0" fontId="5" fillId="10" borderId="51" applyNumberFormat="0" applyFon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16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0" fillId="0" borderId="0"/>
    <xf numFmtId="41" fontId="3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183" fontId="22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83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183" fontId="22" fillId="0" borderId="0" applyFont="0" applyFill="0" applyBorder="0" applyAlignment="0" applyProtection="0">
      <alignment vertical="center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lef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0" fontId="32" fillId="0" borderId="0">
      <alignment vertical="center"/>
    </xf>
    <xf numFmtId="0" fontId="32" fillId="0" borderId="0">
      <alignment vertical="center"/>
    </xf>
    <xf numFmtId="183" fontId="5" fillId="0" borderId="0" applyFont="0" applyFill="0" applyBorder="0" applyAlignment="0" applyProtection="0">
      <alignment vertical="center"/>
    </xf>
    <xf numFmtId="185" fontId="34" fillId="0" borderId="0">
      <alignment vertical="center"/>
    </xf>
    <xf numFmtId="0" fontId="35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17" fillId="0" borderId="0"/>
    <xf numFmtId="0" fontId="6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36" fillId="0" borderId="0"/>
    <xf numFmtId="41" fontId="6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6" fillId="0" borderId="0"/>
    <xf numFmtId="0" fontId="17" fillId="0" borderId="0"/>
    <xf numFmtId="0" fontId="36" fillId="0" borderId="0"/>
    <xf numFmtId="0" fontId="17" fillId="0" borderId="0"/>
    <xf numFmtId="0" fontId="36" fillId="0" borderId="0"/>
    <xf numFmtId="0" fontId="17" fillId="0" borderId="0"/>
    <xf numFmtId="41" fontId="5" fillId="0" borderId="0" applyFont="0" applyFill="0" applyBorder="0" applyAlignment="0" applyProtection="0">
      <alignment vertical="center"/>
    </xf>
    <xf numFmtId="0" fontId="17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25" fillId="0" borderId="13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13" applyNumberFormat="0" applyFill="0" applyProtection="0">
      <alignment horizontal="left"/>
    </xf>
    <xf numFmtId="40" fontId="25" fillId="0" borderId="13" applyFill="0" applyProtection="0">
      <alignment horizontal="right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center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left"/>
    </xf>
    <xf numFmtId="0" fontId="25" fillId="0" borderId="13" applyNumberFormat="0" applyFill="0" applyProtection="0">
      <alignment horizontal="left"/>
    </xf>
    <xf numFmtId="0" fontId="25" fillId="0" borderId="13" applyNumberFormat="0" applyFill="0" applyProtection="0">
      <alignment horizontal="left"/>
    </xf>
    <xf numFmtId="0" fontId="23" fillId="0" borderId="13" applyNumberFormat="0" applyFill="0" applyProtection="0">
      <alignment horizontal="center"/>
    </xf>
    <xf numFmtId="40" fontId="23" fillId="0" borderId="13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lef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lef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center"/>
    </xf>
    <xf numFmtId="0" fontId="23" fillId="0" borderId="13" applyNumberFormat="0" applyFill="0" applyProtection="0">
      <alignment horizontal="left"/>
    </xf>
    <xf numFmtId="0" fontId="25" fillId="0" borderId="13" applyNumberFormat="0" applyFill="0" applyProtection="0">
      <alignment horizontal="left"/>
    </xf>
    <xf numFmtId="0" fontId="23" fillId="0" borderId="13" applyNumberFormat="0" applyFill="0" applyProtection="0">
      <alignment horizontal="center"/>
    </xf>
    <xf numFmtId="40" fontId="23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13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lef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13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13" applyNumberFormat="0" applyFill="0" applyProtection="0">
      <alignment horizontal="left"/>
    </xf>
    <xf numFmtId="40" fontId="25" fillId="0" borderId="13" applyFill="0" applyProtection="0">
      <alignment horizontal="right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center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left"/>
    </xf>
    <xf numFmtId="0" fontId="25" fillId="0" borderId="13" applyNumberFormat="0" applyFill="0" applyProtection="0">
      <alignment horizontal="left"/>
    </xf>
    <xf numFmtId="0" fontId="25" fillId="0" borderId="13" applyNumberFormat="0" applyFill="0" applyProtection="0">
      <alignment horizontal="left"/>
    </xf>
    <xf numFmtId="0" fontId="23" fillId="0" borderId="13" applyNumberFormat="0" applyFill="0" applyProtection="0">
      <alignment horizontal="center"/>
    </xf>
    <xf numFmtId="40" fontId="23" fillId="0" borderId="13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13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13" applyNumberFormat="0" applyFill="0" applyProtection="0">
      <alignment horizontal="left"/>
    </xf>
    <xf numFmtId="0" fontId="23" fillId="0" borderId="13" applyNumberFormat="0" applyFill="0" applyProtection="0">
      <alignment horizontal="lef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40" fontId="23" fillId="0" borderId="13" applyFill="0" applyProtection="0">
      <alignment horizontal="right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1" fillId="0" borderId="0">
      <alignment vertical="center"/>
    </xf>
    <xf numFmtId="4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6" fontId="21" fillId="0" borderId="0"/>
    <xf numFmtId="186" fontId="38" fillId="0" borderId="0" applyNumberFormat="0" applyFill="0" applyBorder="0" applyAlignment="0" applyProtection="0">
      <alignment vertical="top"/>
      <protection locked="0"/>
    </xf>
    <xf numFmtId="186" fontId="2" fillId="0" borderId="0">
      <alignment vertical="center"/>
    </xf>
    <xf numFmtId="0" fontId="30" fillId="0" borderId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3" fillId="0" borderId="0"/>
    <xf numFmtId="0" fontId="17" fillId="0" borderId="0" applyNumberFormat="0" applyFont="0" applyFill="0" applyBorder="0" applyAlignment="0" applyProtection="0"/>
    <xf numFmtId="0" fontId="39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3" fillId="0" borderId="0"/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40" fillId="0" borderId="0">
      <alignment vertical="center"/>
    </xf>
    <xf numFmtId="0" fontId="23" fillId="0" borderId="52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center"/>
    </xf>
    <xf numFmtId="41" fontId="5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1" fontId="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1" fontId="6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0" fontId="25" fillId="0" borderId="52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0" fontId="25" fillId="0" borderId="52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2" applyNumberFormat="0" applyFill="0" applyProtection="0">
      <alignment horizontal="left"/>
    </xf>
    <xf numFmtId="40" fontId="25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52" applyNumberFormat="0" applyFill="0" applyProtection="0">
      <alignment horizontal="center"/>
    </xf>
    <xf numFmtId="41" fontId="15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2" applyNumberFormat="0" applyFill="0" applyProtection="0">
      <alignment horizontal="left"/>
    </xf>
    <xf numFmtId="40" fontId="25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5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0" fontId="23" fillId="0" borderId="52" applyNumberFormat="0" applyFill="0" applyProtection="0">
      <alignment horizontal="left"/>
    </xf>
    <xf numFmtId="0" fontId="28" fillId="0" borderId="0">
      <alignment vertic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0" fontId="25" fillId="0" borderId="52" applyNumberFormat="0" applyFill="0" applyProtection="0">
      <alignment horizontal="center"/>
    </xf>
    <xf numFmtId="0" fontId="25" fillId="0" borderId="52" applyNumberFormat="0" applyFill="0" applyProtection="0">
      <alignment horizontal="left"/>
    </xf>
    <xf numFmtId="40" fontId="25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5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center"/>
    </xf>
    <xf numFmtId="0" fontId="25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5" fillId="0" borderId="52" applyNumberFormat="0" applyFill="0" applyProtection="0">
      <alignment horizontal="center"/>
    </xf>
    <xf numFmtId="0" fontId="25" fillId="0" borderId="52" applyNumberFormat="0" applyFill="0" applyProtection="0">
      <alignment horizontal="left"/>
    </xf>
    <xf numFmtId="40" fontId="25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5" fillId="0" borderId="52" applyNumberFormat="0" applyFill="0" applyProtection="0">
      <alignment horizontal="center"/>
    </xf>
    <xf numFmtId="0" fontId="25" fillId="0" borderId="52" applyNumberFormat="0" applyFill="0" applyProtection="0">
      <alignment horizontal="left"/>
    </xf>
    <xf numFmtId="40" fontId="25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5" fillId="0" borderId="52" applyNumberFormat="0" applyFill="0" applyProtection="0">
      <alignment horizontal="left"/>
    </xf>
    <xf numFmtId="0" fontId="23" fillId="0" borderId="52" applyNumberFormat="0" applyFill="0" applyProtection="0">
      <alignment horizontal="center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2" applyNumberFormat="0" applyFill="0" applyProtection="0">
      <alignment horizontal="left"/>
    </xf>
    <xf numFmtId="0" fontId="23" fillId="0" borderId="52" applyNumberFormat="0" applyFill="0" applyProtection="0">
      <alignment horizontal="lef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8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6" applyFill="0" applyProtection="0">
      <alignment horizontal="right"/>
    </xf>
    <xf numFmtId="0" fontId="2" fillId="0" borderId="0">
      <alignment vertical="center"/>
    </xf>
    <xf numFmtId="40" fontId="23" fillId="0" borderId="61" applyFill="0" applyProtection="0">
      <alignment horizontal="right"/>
    </xf>
    <xf numFmtId="0" fontId="23" fillId="0" borderId="58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9" applyFill="0" applyProtection="0">
      <alignment horizontal="right"/>
    </xf>
    <xf numFmtId="0" fontId="25" fillId="0" borderId="59" applyNumberFormat="0" applyFill="0" applyProtection="0">
      <alignment horizontal="left"/>
    </xf>
    <xf numFmtId="40" fontId="23" fillId="0" borderId="61" applyFill="0" applyProtection="0">
      <alignment horizontal="right"/>
    </xf>
    <xf numFmtId="0" fontId="23" fillId="0" borderId="60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8" applyNumberFormat="0" applyFill="0" applyProtection="0">
      <alignment horizontal="center"/>
    </xf>
    <xf numFmtId="40" fontId="23" fillId="0" borderId="59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5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40" fontId="23" fillId="0" borderId="61" applyFill="0" applyProtection="0">
      <alignment horizontal="right"/>
    </xf>
    <xf numFmtId="40" fontId="23" fillId="0" borderId="58" applyFill="0" applyProtection="0">
      <alignment horizontal="right"/>
    </xf>
    <xf numFmtId="0" fontId="25" fillId="0" borderId="59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0" fontId="23" fillId="0" borderId="59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0" fontId="25" fillId="0" borderId="60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40" fontId="23" fillId="0" borderId="59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55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40" fontId="23" fillId="0" borderId="59" applyFill="0" applyProtection="0">
      <alignment horizontal="right"/>
    </xf>
    <xf numFmtId="40" fontId="23" fillId="0" borderId="60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8" applyFill="0" applyProtection="0">
      <alignment horizontal="right"/>
    </xf>
    <xf numFmtId="0" fontId="5" fillId="0" borderId="0">
      <alignment vertical="center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0" fontId="23" fillId="0" borderId="59" applyNumberFormat="0" applyFill="0" applyProtection="0">
      <alignment horizontal="center"/>
    </xf>
    <xf numFmtId="40" fontId="23" fillId="0" borderId="58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9" applyFill="0" applyProtection="0">
      <alignment horizontal="right"/>
    </xf>
    <xf numFmtId="0" fontId="25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center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5" fillId="0" borderId="61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59" applyNumberFormat="0" applyFill="0" applyProtection="0">
      <alignment horizontal="left"/>
    </xf>
    <xf numFmtId="40" fontId="23" fillId="0" borderId="61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60" applyFill="0" applyProtection="0">
      <alignment horizontal="right"/>
    </xf>
    <xf numFmtId="0" fontId="23" fillId="0" borderId="60" applyNumberFormat="0" applyFill="0" applyProtection="0">
      <alignment horizontal="left"/>
    </xf>
    <xf numFmtId="40" fontId="23" fillId="0" borderId="54" applyFill="0" applyProtection="0">
      <alignment horizontal="right"/>
    </xf>
    <xf numFmtId="0" fontId="2" fillId="0" borderId="0">
      <alignment vertical="center"/>
    </xf>
    <xf numFmtId="0" fontId="23" fillId="0" borderId="59" applyNumberFormat="0" applyFill="0" applyProtection="0">
      <alignment horizontal="center"/>
    </xf>
    <xf numFmtId="40" fontId="23" fillId="0" borderId="60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5" fillId="0" borderId="54" applyFill="0" applyProtection="0">
      <alignment horizontal="right"/>
    </xf>
    <xf numFmtId="0" fontId="2" fillId="0" borderId="0">
      <alignment vertical="center"/>
    </xf>
    <xf numFmtId="40" fontId="23" fillId="0" borderId="58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8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" fillId="0" borderId="0">
      <alignment vertical="center"/>
    </xf>
    <xf numFmtId="0" fontId="23" fillId="0" borderId="56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0" fontId="5" fillId="0" borderId="0">
      <alignment vertical="center"/>
    </xf>
    <xf numFmtId="40" fontId="23" fillId="0" borderId="55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61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9" applyFill="0" applyProtection="0">
      <alignment horizontal="right"/>
    </xf>
    <xf numFmtId="0" fontId="23" fillId="0" borderId="60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8" applyFill="0" applyProtection="0">
      <alignment horizontal="right"/>
    </xf>
    <xf numFmtId="40" fontId="25" fillId="0" borderId="56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60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9" applyFill="0" applyProtection="0">
      <alignment horizontal="right"/>
    </xf>
    <xf numFmtId="0" fontId="25" fillId="0" borderId="54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0" fontId="25" fillId="0" borderId="61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60" applyNumberFormat="0" applyFill="0" applyProtection="0">
      <alignment horizontal="left"/>
    </xf>
    <xf numFmtId="40" fontId="23" fillId="0" borderId="59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5" fillId="0" borderId="60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60" applyFill="0" applyProtection="0">
      <alignment horizontal="righ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9" applyFill="0" applyProtection="0">
      <alignment horizontal="right"/>
    </xf>
    <xf numFmtId="0" fontId="25" fillId="0" borderId="54" applyNumberFormat="0" applyFill="0" applyProtection="0">
      <alignment horizontal="center"/>
    </xf>
    <xf numFmtId="0" fontId="23" fillId="0" borderId="54" applyNumberFormat="0" applyFill="0" applyProtection="0">
      <alignment horizontal="center"/>
    </xf>
    <xf numFmtId="0" fontId="23" fillId="0" borderId="58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0" applyFill="0" applyProtection="0">
      <alignment horizontal="right"/>
    </xf>
    <xf numFmtId="0" fontId="23" fillId="0" borderId="60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8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8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43" fontId="5" fillId="0" borderId="0" applyFont="0" applyFill="0" applyBorder="0" applyAlignment="0" applyProtection="0">
      <alignment vertical="center"/>
    </xf>
    <xf numFmtId="40" fontId="23" fillId="0" borderId="58" applyFill="0" applyProtection="0">
      <alignment horizontal="right"/>
    </xf>
    <xf numFmtId="0" fontId="23" fillId="0" borderId="53" applyNumberFormat="0" applyFill="0" applyProtection="0">
      <alignment horizontal="center"/>
    </xf>
    <xf numFmtId="0" fontId="25" fillId="0" borderId="59" applyNumberFormat="0" applyFill="0" applyProtection="0">
      <alignment horizontal="lef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9" applyFill="0" applyProtection="0">
      <alignment horizontal="righ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9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60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60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60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0" fontId="5" fillId="0" borderId="0">
      <alignment vertical="center"/>
    </xf>
    <xf numFmtId="40" fontId="23" fillId="0" borderId="58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3" applyNumberFormat="0" applyFill="0" applyProtection="0">
      <alignment horizontal="center"/>
    </xf>
    <xf numFmtId="40" fontId="23" fillId="0" borderId="59" applyFill="0" applyProtection="0">
      <alignment horizontal="right"/>
    </xf>
    <xf numFmtId="0" fontId="25" fillId="0" borderId="61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60" applyFill="0" applyProtection="0">
      <alignment horizontal="right"/>
    </xf>
    <xf numFmtId="0" fontId="23" fillId="0" borderId="60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58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60" applyNumberFormat="0" applyFill="0" applyProtection="0">
      <alignment horizontal="center"/>
    </xf>
    <xf numFmtId="0" fontId="23" fillId="0" borderId="61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61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5" fillId="0" borderId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9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60" applyFill="0" applyProtection="0">
      <alignment horizontal="right"/>
    </xf>
    <xf numFmtId="0" fontId="25" fillId="0" borderId="53" applyNumberFormat="0" applyFill="0" applyProtection="0">
      <alignment horizontal="center"/>
    </xf>
    <xf numFmtId="0" fontId="23" fillId="0" borderId="59" applyNumberFormat="0" applyFill="0" applyProtection="0">
      <alignment horizont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58" applyNumberFormat="0" applyFill="0" applyProtection="0">
      <alignment horizontal="left"/>
    </xf>
    <xf numFmtId="40" fontId="23" fillId="0" borderId="59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59" applyNumberFormat="0" applyFill="0" applyProtection="0">
      <alignment horizontal="center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8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center"/>
    </xf>
    <xf numFmtId="0" fontId="25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9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61" applyNumberFormat="0" applyFill="0" applyProtection="0">
      <alignment horizontal="center"/>
    </xf>
    <xf numFmtId="40" fontId="23" fillId="0" borderId="59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9" applyNumberFormat="0" applyFill="0" applyProtection="0">
      <alignment horizontal="left"/>
    </xf>
    <xf numFmtId="0" fontId="23" fillId="0" borderId="60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9" applyFill="0" applyProtection="0">
      <alignment horizontal="right"/>
    </xf>
    <xf numFmtId="40" fontId="25" fillId="0" borderId="59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0" applyNumberFormat="0" applyFill="0" applyProtection="0">
      <alignment horizontal="center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60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1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5" fillId="0" borderId="59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9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9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3" fontId="5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40" fontId="23" fillId="0" borderId="59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5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60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0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61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5" fillId="0" borderId="60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60" applyFill="0" applyProtection="0">
      <alignment horizontal="right"/>
    </xf>
    <xf numFmtId="40" fontId="25" fillId="0" borderId="60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61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40" fontId="23" fillId="0" borderId="60" applyFill="0" applyProtection="0">
      <alignment horizontal="righ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40" fontId="23" fillId="0" borderId="60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0" fontId="25" fillId="0" borderId="58" applyNumberFormat="0" applyFill="0" applyProtection="0">
      <alignment horizontal="center"/>
    </xf>
    <xf numFmtId="0" fontId="25" fillId="0" borderId="58" applyNumberFormat="0" applyFill="0" applyProtection="0">
      <alignment horizontal="left"/>
    </xf>
    <xf numFmtId="40" fontId="25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center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3" fillId="0" borderId="58" applyNumberFormat="0" applyFill="0" applyProtection="0">
      <alignment horizontal="center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5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center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center"/>
    </xf>
    <xf numFmtId="0" fontId="23" fillId="0" borderId="58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3" fillId="0" borderId="58" applyNumberFormat="0" applyFill="0" applyProtection="0">
      <alignment horizontal="center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center"/>
    </xf>
    <xf numFmtId="0" fontId="25" fillId="0" borderId="58" applyNumberFormat="0" applyFill="0" applyProtection="0">
      <alignment horizontal="center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5" fillId="0" borderId="58" applyNumberFormat="0" applyFill="0" applyProtection="0">
      <alignment horizontal="center"/>
    </xf>
    <xf numFmtId="0" fontId="25" fillId="0" borderId="58" applyNumberFormat="0" applyFill="0" applyProtection="0">
      <alignment horizontal="left"/>
    </xf>
    <xf numFmtId="40" fontId="25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center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3" fillId="0" borderId="58" applyNumberFormat="0" applyFill="0" applyProtection="0">
      <alignment horizontal="center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5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5" fillId="0" borderId="58" applyNumberFormat="0" applyFill="0" applyProtection="0">
      <alignment horizontal="center"/>
    </xf>
    <xf numFmtId="0" fontId="25" fillId="0" borderId="58" applyNumberFormat="0" applyFill="0" applyProtection="0">
      <alignment horizontal="left"/>
    </xf>
    <xf numFmtId="40" fontId="25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center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5" fillId="0" borderId="58" applyNumberFormat="0" applyFill="0" applyProtection="0">
      <alignment horizontal="left"/>
    </xf>
    <xf numFmtId="0" fontId="23" fillId="0" borderId="58" applyNumberFormat="0" applyFill="0" applyProtection="0">
      <alignment horizontal="center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0" fontId="23" fillId="0" borderId="58" applyNumberFormat="0" applyFill="0" applyProtection="0">
      <alignment horizontal="left"/>
    </xf>
    <xf numFmtId="0" fontId="23" fillId="0" borderId="58" applyNumberFormat="0" applyFill="0" applyProtection="0">
      <alignment horizontal="lef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8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0" fontId="23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40" fontId="23" fillId="0" borderId="59" applyFill="0" applyProtection="0">
      <alignment horizontal="right"/>
    </xf>
    <xf numFmtId="0" fontId="23" fillId="0" borderId="61" applyNumberFormat="0" applyFill="0" applyProtection="0">
      <alignment horizontal="center"/>
    </xf>
    <xf numFmtId="40" fontId="23" fillId="0" borderId="59" applyFill="0" applyProtection="0">
      <alignment horizontal="right"/>
    </xf>
    <xf numFmtId="0" fontId="5" fillId="0" borderId="0">
      <alignment vertical="center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60" applyFill="0" applyProtection="0">
      <alignment horizontal="right"/>
    </xf>
    <xf numFmtId="0" fontId="23" fillId="0" borderId="60" applyNumberFormat="0" applyFill="0" applyProtection="0">
      <alignment horizontal="left"/>
    </xf>
    <xf numFmtId="0" fontId="25" fillId="0" borderId="59" applyNumberFormat="0" applyFill="0" applyProtection="0">
      <alignment horizontal="center"/>
    </xf>
    <xf numFmtId="0" fontId="25" fillId="0" borderId="59" applyNumberFormat="0" applyFill="0" applyProtection="0">
      <alignment horizontal="left"/>
    </xf>
    <xf numFmtId="40" fontId="25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5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0" fontId="25" fillId="0" borderId="59" applyNumberFormat="0" applyFill="0" applyProtection="0">
      <alignment horizontal="center"/>
    </xf>
    <xf numFmtId="0" fontId="25" fillId="0" borderId="59" applyNumberFormat="0" applyFill="0" applyProtection="0">
      <alignment horizontal="left"/>
    </xf>
    <xf numFmtId="40" fontId="25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5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center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0" fontId="23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center"/>
    </xf>
    <xf numFmtId="0" fontId="25" fillId="0" borderId="59" applyNumberFormat="0" applyFill="0" applyProtection="0">
      <alignment horizontal="center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5" fillId="0" borderId="59" applyNumberFormat="0" applyFill="0" applyProtection="0">
      <alignment horizontal="center"/>
    </xf>
    <xf numFmtId="0" fontId="25" fillId="0" borderId="59" applyNumberFormat="0" applyFill="0" applyProtection="0">
      <alignment horizontal="left"/>
    </xf>
    <xf numFmtId="40" fontId="25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5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5" fillId="0" borderId="59" applyNumberFormat="0" applyFill="0" applyProtection="0">
      <alignment horizontal="center"/>
    </xf>
    <xf numFmtId="0" fontId="25" fillId="0" borderId="59" applyNumberFormat="0" applyFill="0" applyProtection="0">
      <alignment horizontal="left"/>
    </xf>
    <xf numFmtId="40" fontId="25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5" fillId="0" borderId="59" applyNumberFormat="0" applyFill="0" applyProtection="0">
      <alignment horizontal="left"/>
    </xf>
    <xf numFmtId="0" fontId="23" fillId="0" borderId="59" applyNumberFormat="0" applyFill="0" applyProtection="0">
      <alignment horizontal="center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0" fontId="23" fillId="0" borderId="59" applyNumberFormat="0" applyFill="0" applyProtection="0">
      <alignment horizontal="left"/>
    </xf>
    <xf numFmtId="0" fontId="23" fillId="0" borderId="59" applyNumberFormat="0" applyFill="0" applyProtection="0">
      <alignment horizontal="lef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59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0" fontId="23" fillId="0" borderId="60" applyNumberFormat="0" applyFill="0" applyProtection="0">
      <alignment horizontal="left"/>
    </xf>
    <xf numFmtId="0" fontId="23" fillId="0" borderId="60" applyNumberFormat="0" applyFill="0" applyProtection="0">
      <alignment horizontal="lef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0" fontId="23" fillId="0" borderId="60" applyNumberFormat="0" applyFill="0" applyProtection="0">
      <alignment horizontal="left"/>
    </xf>
    <xf numFmtId="0" fontId="23" fillId="0" borderId="60" applyNumberFormat="0" applyFill="0" applyProtection="0">
      <alignment horizontal="lef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0" fontId="23" fillId="0" borderId="60" applyNumberFormat="0" applyFill="0" applyProtection="0">
      <alignment horizontal="left"/>
    </xf>
    <xf numFmtId="0" fontId="23" fillId="0" borderId="60" applyNumberFormat="0" applyFill="0" applyProtection="0">
      <alignment horizontal="center"/>
    </xf>
    <xf numFmtId="0" fontId="23" fillId="0" borderId="60" applyNumberFormat="0" applyFill="0" applyProtection="0">
      <alignment horizontal="left"/>
    </xf>
    <xf numFmtId="0" fontId="25" fillId="0" borderId="60" applyNumberFormat="0" applyFill="0" applyProtection="0">
      <alignment horizontal="left"/>
    </xf>
    <xf numFmtId="0" fontId="23" fillId="0" borderId="60" applyNumberFormat="0" applyFill="0" applyProtection="0">
      <alignment horizontal="center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0" fontId="23" fillId="0" borderId="60" applyNumberFormat="0" applyFill="0" applyProtection="0">
      <alignment horizontal="left"/>
    </xf>
    <xf numFmtId="0" fontId="23" fillId="0" borderId="60" applyNumberFormat="0" applyFill="0" applyProtection="0">
      <alignment horizontal="lef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0" fontId="25" fillId="0" borderId="60" applyNumberFormat="0" applyFill="0" applyProtection="0">
      <alignment horizontal="center"/>
    </xf>
    <xf numFmtId="0" fontId="25" fillId="0" borderId="60" applyNumberFormat="0" applyFill="0" applyProtection="0">
      <alignment horizontal="left"/>
    </xf>
    <xf numFmtId="40" fontId="25" fillId="0" borderId="60" applyFill="0" applyProtection="0">
      <alignment horizontal="right"/>
    </xf>
    <xf numFmtId="0" fontId="23" fillId="0" borderId="60" applyNumberFormat="0" applyFill="0" applyProtection="0">
      <alignment horizontal="left"/>
    </xf>
    <xf numFmtId="0" fontId="23" fillId="0" borderId="60" applyNumberFormat="0" applyFill="0" applyProtection="0">
      <alignment horizontal="center"/>
    </xf>
    <xf numFmtId="0" fontId="23" fillId="0" borderId="60" applyNumberFormat="0" applyFill="0" applyProtection="0">
      <alignment horizontal="left"/>
    </xf>
    <xf numFmtId="0" fontId="23" fillId="0" borderId="60" applyNumberFormat="0" applyFill="0" applyProtection="0">
      <alignment horizontal="left"/>
    </xf>
    <xf numFmtId="0" fontId="25" fillId="0" borderId="60" applyNumberFormat="0" applyFill="0" applyProtection="0">
      <alignment horizontal="left"/>
    </xf>
    <xf numFmtId="0" fontId="25" fillId="0" borderId="60" applyNumberFormat="0" applyFill="0" applyProtection="0">
      <alignment horizontal="left"/>
    </xf>
    <xf numFmtId="0" fontId="23" fillId="0" borderId="60" applyNumberFormat="0" applyFill="0" applyProtection="0">
      <alignment horizontal="center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0" fontId="23" fillId="0" borderId="60" applyNumberFormat="0" applyFill="0" applyProtection="0">
      <alignment horizontal="left"/>
    </xf>
    <xf numFmtId="0" fontId="23" fillId="0" borderId="60" applyNumberFormat="0" applyFill="0" applyProtection="0">
      <alignment horizontal="lef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40" fontId="23" fillId="0" borderId="60" applyFill="0" applyProtection="0">
      <alignment horizontal="right"/>
    </xf>
    <xf numFmtId="0" fontId="25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0" fontId="25" fillId="0" borderId="61" applyNumberFormat="0" applyFill="0" applyProtection="0">
      <alignment horizontal="center"/>
    </xf>
    <xf numFmtId="0" fontId="25" fillId="0" borderId="61" applyNumberFormat="0" applyFill="0" applyProtection="0">
      <alignment horizontal="left"/>
    </xf>
    <xf numFmtId="40" fontId="25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0" fontId="25" fillId="0" borderId="61" applyNumberFormat="0" applyFill="0" applyProtection="0">
      <alignment horizontal="left"/>
    </xf>
    <xf numFmtId="0" fontId="25" fillId="0" borderId="61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5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center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0" fontId="23" fillId="0" borderId="61" applyNumberFormat="0" applyFill="0" applyProtection="0">
      <alignment horizontal="left"/>
    </xf>
    <xf numFmtId="0" fontId="25" fillId="0" borderId="61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center"/>
    </xf>
    <xf numFmtId="0" fontId="25" fillId="0" borderId="61" applyNumberFormat="0" applyFill="0" applyProtection="0">
      <alignment horizontal="center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5" fillId="0" borderId="61" applyNumberFormat="0" applyFill="0" applyProtection="0">
      <alignment horizontal="center"/>
    </xf>
    <xf numFmtId="0" fontId="25" fillId="0" borderId="61" applyNumberFormat="0" applyFill="0" applyProtection="0">
      <alignment horizontal="left"/>
    </xf>
    <xf numFmtId="40" fontId="25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0" fontId="25" fillId="0" borderId="61" applyNumberFormat="0" applyFill="0" applyProtection="0">
      <alignment horizontal="left"/>
    </xf>
    <xf numFmtId="0" fontId="25" fillId="0" borderId="61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5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5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5" fillId="0" borderId="61" applyNumberFormat="0" applyFill="0" applyProtection="0">
      <alignment horizontal="center"/>
    </xf>
    <xf numFmtId="0" fontId="25" fillId="0" borderId="61" applyNumberFormat="0" applyFill="0" applyProtection="0">
      <alignment horizontal="left"/>
    </xf>
    <xf numFmtId="40" fontId="25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0" fontId="25" fillId="0" borderId="61" applyNumberFormat="0" applyFill="0" applyProtection="0">
      <alignment horizontal="left"/>
    </xf>
    <xf numFmtId="0" fontId="25" fillId="0" borderId="61" applyNumberFormat="0" applyFill="0" applyProtection="0">
      <alignment horizontal="left"/>
    </xf>
    <xf numFmtId="0" fontId="23" fillId="0" borderId="61" applyNumberFormat="0" applyFill="0" applyProtection="0">
      <alignment horizontal="center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3" fillId="0" borderId="61" applyNumberFormat="0" applyFill="0" applyProtection="0">
      <alignment horizontal="left"/>
    </xf>
    <xf numFmtId="0" fontId="23" fillId="0" borderId="61" applyNumberFormat="0" applyFill="0" applyProtection="0">
      <alignment horizontal="lef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40" fontId="23" fillId="0" borderId="61" applyFill="0" applyProtection="0">
      <alignment horizontal="right"/>
    </xf>
    <xf numFmtId="0" fontId="2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2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2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9" fillId="0" borderId="0" xfId="3" applyFont="1"/>
    <xf numFmtId="0" fontId="9" fillId="0" borderId="0" xfId="3" applyFont="1" applyAlignment="1">
      <alignment horizontal="center"/>
    </xf>
    <xf numFmtId="0" fontId="9" fillId="6" borderId="0" xfId="3" applyFont="1" applyFill="1"/>
    <xf numFmtId="0" fontId="9" fillId="6" borderId="0" xfId="3" applyFont="1" applyFill="1" applyAlignment="1">
      <alignment horizontal="center"/>
    </xf>
    <xf numFmtId="176" fontId="11" fillId="6" borderId="0" xfId="3" applyNumberFormat="1" applyFont="1" applyFill="1" applyAlignment="1">
      <alignment vertical="center"/>
    </xf>
    <xf numFmtId="0" fontId="9" fillId="6" borderId="0" xfId="3" applyFont="1" applyFill="1" applyAlignment="1">
      <alignment vertical="center"/>
    </xf>
    <xf numFmtId="49" fontId="7" fillId="6" borderId="0" xfId="4" applyNumberFormat="1" applyFont="1" applyFill="1" applyBorder="1" applyAlignment="1" applyProtection="1">
      <alignment horizontal="center" vertical="center"/>
    </xf>
    <xf numFmtId="49" fontId="10" fillId="6" borderId="0" xfId="4" applyNumberFormat="1" applyFont="1" applyFill="1" applyBorder="1" applyAlignment="1" applyProtection="1">
      <alignment horizontal="center" vertical="center"/>
    </xf>
    <xf numFmtId="49" fontId="9" fillId="6" borderId="0" xfId="4" applyNumberFormat="1" applyFont="1" applyFill="1" applyBorder="1" applyAlignment="1" applyProtection="1">
      <alignment horizontal="center" vertical="center"/>
    </xf>
    <xf numFmtId="49" fontId="10" fillId="6" borderId="13" xfId="4" applyNumberFormat="1" applyFont="1" applyFill="1" applyBorder="1" applyAlignment="1" applyProtection="1">
      <alignment horizontal="center" vertical="center"/>
    </xf>
    <xf numFmtId="176" fontId="11" fillId="6" borderId="13" xfId="3" applyNumberFormat="1" applyFont="1" applyFill="1" applyBorder="1" applyAlignment="1">
      <alignment vertical="center"/>
    </xf>
    <xf numFmtId="9" fontId="11" fillId="2" borderId="14" xfId="10" applyFont="1" applyFill="1" applyBorder="1" applyAlignment="1" applyProtection="1">
      <alignment vertical="center"/>
    </xf>
    <xf numFmtId="176" fontId="8" fillId="0" borderId="16" xfId="3" applyNumberFormat="1" applyFont="1" applyBorder="1" applyAlignment="1">
      <alignment horizontal="center" vertical="center"/>
    </xf>
    <xf numFmtId="9" fontId="11" fillId="2" borderId="14" xfId="3" applyNumberFormat="1" applyFont="1" applyFill="1" applyBorder="1" applyAlignment="1">
      <alignment vertical="center"/>
    </xf>
    <xf numFmtId="0" fontId="9" fillId="6" borderId="21" xfId="3" applyFont="1" applyFill="1" applyBorder="1" applyAlignment="1">
      <alignment vertical="center"/>
    </xf>
    <xf numFmtId="49" fontId="10" fillId="6" borderId="21" xfId="4" applyNumberFormat="1" applyFont="1" applyFill="1" applyBorder="1" applyAlignment="1" applyProtection="1">
      <alignment horizontal="center" vertical="center"/>
    </xf>
    <xf numFmtId="176" fontId="11" fillId="6" borderId="21" xfId="3" applyNumberFormat="1" applyFont="1" applyFill="1" applyBorder="1" applyAlignment="1">
      <alignment vertical="center"/>
    </xf>
    <xf numFmtId="49" fontId="10" fillId="6" borderId="15" xfId="4" applyNumberFormat="1" applyFont="1" applyFill="1" applyBorder="1" applyAlignment="1" applyProtection="1">
      <alignment horizontal="center" vertical="center"/>
    </xf>
    <xf numFmtId="176" fontId="11" fillId="6" borderId="15" xfId="3" applyNumberFormat="1" applyFont="1" applyFill="1" applyBorder="1" applyAlignment="1">
      <alignment vertical="center"/>
    </xf>
    <xf numFmtId="0" fontId="9" fillId="6" borderId="15" xfId="3" applyFont="1" applyFill="1" applyBorder="1" applyAlignment="1">
      <alignment vertical="center"/>
    </xf>
    <xf numFmtId="176" fontId="8" fillId="6" borderId="16" xfId="3" applyNumberFormat="1" applyFont="1" applyFill="1" applyBorder="1" applyAlignment="1">
      <alignment horizontal="center" vertical="center"/>
    </xf>
    <xf numFmtId="49" fontId="10" fillId="6" borderId="17" xfId="4" applyNumberFormat="1" applyFont="1" applyFill="1" applyBorder="1" applyAlignment="1" applyProtection="1">
      <alignment horizontal="center" vertical="center"/>
    </xf>
    <xf numFmtId="41" fontId="11" fillId="6" borderId="17" xfId="9" applyFont="1" applyFill="1" applyBorder="1" applyAlignment="1" applyProtection="1">
      <alignment vertical="center"/>
    </xf>
    <xf numFmtId="9" fontId="11" fillId="6" borderId="17" xfId="10" applyFont="1" applyFill="1" applyBorder="1" applyAlignment="1" applyProtection="1">
      <alignment vertical="center"/>
    </xf>
    <xf numFmtId="176" fontId="9" fillId="6" borderId="17" xfId="3" applyNumberFormat="1" applyFont="1" applyFill="1" applyBorder="1" applyAlignment="1">
      <alignment vertical="center"/>
    </xf>
    <xf numFmtId="41" fontId="11" fillId="6" borderId="13" xfId="9" applyFont="1" applyFill="1" applyBorder="1" applyAlignment="1" applyProtection="1">
      <alignment vertical="center"/>
    </xf>
    <xf numFmtId="9" fontId="11" fillId="6" borderId="13" xfId="10" applyFont="1" applyFill="1" applyBorder="1" applyAlignment="1" applyProtection="1">
      <alignment vertical="center"/>
    </xf>
    <xf numFmtId="176" fontId="9" fillId="6" borderId="13" xfId="3" applyNumberFormat="1" applyFont="1" applyFill="1" applyBorder="1" applyAlignment="1">
      <alignment vertical="center"/>
    </xf>
    <xf numFmtId="41" fontId="11" fillId="6" borderId="14" xfId="9" applyFont="1" applyFill="1" applyBorder="1" applyAlignment="1" applyProtection="1">
      <alignment vertical="center"/>
    </xf>
    <xf numFmtId="9" fontId="11" fillId="6" borderId="14" xfId="10" applyFont="1" applyFill="1" applyBorder="1" applyAlignment="1" applyProtection="1">
      <alignment vertical="center"/>
    </xf>
    <xf numFmtId="176" fontId="9" fillId="6" borderId="14" xfId="3" applyNumberFormat="1" applyFont="1" applyFill="1" applyBorder="1" applyAlignment="1">
      <alignment vertical="center"/>
    </xf>
    <xf numFmtId="176" fontId="11" fillId="6" borderId="17" xfId="3" applyNumberFormat="1" applyFont="1" applyFill="1" applyBorder="1" applyAlignment="1">
      <alignment vertical="center"/>
    </xf>
    <xf numFmtId="9" fontId="11" fillId="6" borderId="17" xfId="3" applyNumberFormat="1" applyFont="1" applyFill="1" applyBorder="1" applyAlignment="1">
      <alignment vertical="center"/>
    </xf>
    <xf numFmtId="9" fontId="11" fillId="6" borderId="13" xfId="3" applyNumberFormat="1" applyFont="1" applyFill="1" applyBorder="1" applyAlignment="1">
      <alignment vertical="center"/>
    </xf>
    <xf numFmtId="0" fontId="9" fillId="3" borderId="0" xfId="3" applyFont="1" applyFill="1"/>
    <xf numFmtId="176" fontId="8" fillId="5" borderId="16" xfId="3" applyNumberFormat="1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/>
    </xf>
    <xf numFmtId="49" fontId="10" fillId="5" borderId="7" xfId="4" applyNumberFormat="1" applyFont="1" applyFill="1" applyBorder="1" applyAlignment="1" applyProtection="1">
      <alignment vertical="center"/>
    </xf>
    <xf numFmtId="178" fontId="11" fillId="5" borderId="2" xfId="3" applyNumberFormat="1" applyFont="1" applyFill="1" applyBorder="1" applyAlignment="1">
      <alignment vertical="center"/>
    </xf>
    <xf numFmtId="9" fontId="11" fillId="5" borderId="7" xfId="10" applyFont="1" applyFill="1" applyBorder="1" applyAlignment="1" applyProtection="1">
      <alignment vertical="center"/>
    </xf>
    <xf numFmtId="9" fontId="9" fillId="5" borderId="6" xfId="10" applyFont="1" applyFill="1" applyBorder="1" applyAlignment="1" applyProtection="1">
      <alignment vertical="center"/>
    </xf>
    <xf numFmtId="0" fontId="9" fillId="3" borderId="0" xfId="3" applyFont="1" applyFill="1" applyAlignment="1">
      <alignment horizontal="center"/>
    </xf>
    <xf numFmtId="178" fontId="11" fillId="5" borderId="2" xfId="9" applyNumberFormat="1" applyFont="1" applyFill="1" applyBorder="1" applyAlignment="1" applyProtection="1">
      <alignment vertical="center"/>
    </xf>
    <xf numFmtId="49" fontId="10" fillId="5" borderId="7" xfId="4" applyNumberFormat="1" applyFont="1" applyFill="1" applyBorder="1" applyAlignment="1" applyProtection="1">
      <alignment horizontal="center" vertical="center"/>
    </xf>
    <xf numFmtId="177" fontId="11" fillId="5" borderId="2" xfId="10" applyNumberFormat="1" applyFont="1" applyFill="1" applyBorder="1" applyAlignment="1" applyProtection="1">
      <alignment vertical="center"/>
    </xf>
    <xf numFmtId="49" fontId="10" fillId="5" borderId="5" xfId="4" applyNumberFormat="1" applyFont="1" applyFill="1" applyBorder="1" applyAlignment="1" applyProtection="1">
      <alignment vertical="center"/>
    </xf>
    <xf numFmtId="178" fontId="11" fillId="5" borderId="1" xfId="3" applyNumberFormat="1" applyFont="1" applyFill="1" applyBorder="1" applyAlignment="1">
      <alignment vertical="center"/>
    </xf>
    <xf numFmtId="49" fontId="10" fillId="5" borderId="5" xfId="4" applyNumberFormat="1" applyFont="1" applyFill="1" applyBorder="1" applyAlignment="1" applyProtection="1">
      <alignment horizontal="center" vertical="center"/>
    </xf>
    <xf numFmtId="177" fontId="11" fillId="5" borderId="1" xfId="10" applyNumberFormat="1" applyFont="1" applyFill="1" applyBorder="1" applyAlignment="1" applyProtection="1">
      <alignment vertical="center"/>
    </xf>
    <xf numFmtId="49" fontId="10" fillId="5" borderId="11" xfId="4" applyNumberFormat="1" applyFont="1" applyFill="1" applyBorder="1" applyAlignment="1" applyProtection="1">
      <alignment horizontal="center" vertical="center"/>
    </xf>
    <xf numFmtId="177" fontId="11" fillId="5" borderId="4" xfId="10" applyNumberFormat="1" applyFont="1" applyFill="1" applyBorder="1" applyAlignment="1" applyProtection="1">
      <alignment vertical="center"/>
    </xf>
    <xf numFmtId="49" fontId="10" fillId="5" borderId="6" xfId="4" applyNumberFormat="1" applyFont="1" applyFill="1" applyBorder="1" applyAlignment="1" applyProtection="1">
      <alignment vertical="center"/>
    </xf>
    <xf numFmtId="176" fontId="11" fillId="5" borderId="0" xfId="3" applyNumberFormat="1" applyFont="1" applyFill="1" applyAlignment="1">
      <alignment vertical="center"/>
    </xf>
    <xf numFmtId="176" fontId="11" fillId="5" borderId="6" xfId="3" applyNumberFormat="1" applyFont="1" applyFill="1" applyBorder="1" applyAlignment="1">
      <alignment vertical="center"/>
    </xf>
    <xf numFmtId="0" fontId="9" fillId="5" borderId="6" xfId="3" applyFont="1" applyFill="1" applyBorder="1" applyAlignment="1">
      <alignment vertical="center"/>
    </xf>
    <xf numFmtId="49" fontId="10" fillId="5" borderId="13" xfId="4" applyNumberFormat="1" applyFont="1" applyFill="1" applyBorder="1" applyAlignment="1" applyProtection="1">
      <alignment vertical="center"/>
    </xf>
    <xf numFmtId="178" fontId="11" fillId="5" borderId="13" xfId="3" applyNumberFormat="1" applyFont="1" applyFill="1" applyBorder="1" applyAlignment="1">
      <alignment vertical="center"/>
    </xf>
    <xf numFmtId="9" fontId="11" fillId="5" borderId="13" xfId="10" applyFont="1" applyFill="1" applyBorder="1" applyAlignment="1" applyProtection="1">
      <alignment vertical="center"/>
    </xf>
    <xf numFmtId="178" fontId="11" fillId="5" borderId="13" xfId="9" applyNumberFormat="1" applyFont="1" applyFill="1" applyBorder="1" applyAlignment="1" applyProtection="1">
      <alignment vertical="center"/>
    </xf>
    <xf numFmtId="49" fontId="10" fillId="5" borderId="21" xfId="4" applyNumberFormat="1" applyFont="1" applyFill="1" applyBorder="1" applyAlignment="1" applyProtection="1">
      <alignment vertical="center"/>
    </xf>
    <xf numFmtId="176" fontId="11" fillId="5" borderId="21" xfId="3" applyNumberFormat="1" applyFont="1" applyFill="1" applyBorder="1" applyAlignment="1">
      <alignment vertical="center"/>
    </xf>
    <xf numFmtId="0" fontId="9" fillId="5" borderId="21" xfId="3" applyFont="1" applyFill="1" applyBorder="1" applyAlignment="1">
      <alignment vertical="center"/>
    </xf>
    <xf numFmtId="0" fontId="9" fillId="5" borderId="0" xfId="3" applyFont="1" applyFill="1"/>
    <xf numFmtId="49" fontId="10" fillId="5" borderId="14" xfId="4" applyNumberFormat="1" applyFont="1" applyFill="1" applyBorder="1" applyAlignment="1" applyProtection="1">
      <alignment vertical="center"/>
    </xf>
    <xf numFmtId="178" fontId="11" fillId="5" borderId="14" xfId="3" applyNumberFormat="1" applyFont="1" applyFill="1" applyBorder="1" applyAlignment="1">
      <alignment vertical="center"/>
    </xf>
    <xf numFmtId="9" fontId="11" fillId="5" borderId="14" xfId="10" applyFont="1" applyFill="1" applyBorder="1" applyAlignment="1" applyProtection="1">
      <alignment vertical="center"/>
    </xf>
    <xf numFmtId="9" fontId="9" fillId="5" borderId="14" xfId="10" applyFont="1" applyFill="1" applyBorder="1" applyAlignment="1" applyProtection="1">
      <alignment vertical="center"/>
    </xf>
    <xf numFmtId="9" fontId="9" fillId="5" borderId="13" xfId="10" applyFont="1" applyFill="1" applyBorder="1" applyAlignment="1" applyProtection="1">
      <alignment vertical="center"/>
    </xf>
    <xf numFmtId="49" fontId="10" fillId="5" borderId="0" xfId="4" applyNumberFormat="1" applyFont="1" applyFill="1" applyBorder="1" applyAlignment="1" applyProtection="1">
      <alignment vertical="center"/>
    </xf>
    <xf numFmtId="0" fontId="9" fillId="5" borderId="0" xfId="3" applyFont="1" applyFill="1" applyAlignment="1">
      <alignment vertical="center"/>
    </xf>
    <xf numFmtId="49" fontId="9" fillId="5" borderId="0" xfId="4" applyNumberFormat="1" applyFont="1" applyFill="1" applyBorder="1" applyAlignment="1" applyProtection="1">
      <alignment vertical="center"/>
    </xf>
    <xf numFmtId="49" fontId="10" fillId="7" borderId="13" xfId="4" applyNumberFormat="1" applyFont="1" applyFill="1" applyBorder="1" applyAlignment="1" applyProtection="1">
      <alignment horizontal="center" vertical="center"/>
    </xf>
    <xf numFmtId="41" fontId="11" fillId="7" borderId="13" xfId="9" applyFont="1" applyFill="1" applyBorder="1" applyAlignment="1" applyProtection="1">
      <alignment vertical="center"/>
    </xf>
    <xf numFmtId="9" fontId="11" fillId="7" borderId="13" xfId="10" applyFont="1" applyFill="1" applyBorder="1" applyAlignment="1" applyProtection="1">
      <alignment vertical="center"/>
    </xf>
    <xf numFmtId="176" fontId="9" fillId="7" borderId="13" xfId="3" applyNumberFormat="1" applyFont="1" applyFill="1" applyBorder="1" applyAlignment="1">
      <alignment vertical="center"/>
    </xf>
    <xf numFmtId="176" fontId="11" fillId="7" borderId="13" xfId="3" applyNumberFormat="1" applyFont="1" applyFill="1" applyBorder="1" applyAlignment="1">
      <alignment vertical="center"/>
    </xf>
    <xf numFmtId="176" fontId="11" fillId="8" borderId="18" xfId="3" applyNumberFormat="1" applyFont="1" applyFill="1" applyBorder="1" applyAlignment="1">
      <alignment vertical="center"/>
    </xf>
    <xf numFmtId="9" fontId="11" fillId="8" borderId="18" xfId="10" applyFont="1" applyFill="1" applyBorder="1" applyAlignment="1" applyProtection="1">
      <alignment vertical="center"/>
    </xf>
    <xf numFmtId="9" fontId="11" fillId="8" borderId="18" xfId="3" applyNumberFormat="1" applyFont="1" applyFill="1" applyBorder="1" applyAlignment="1">
      <alignment vertical="center"/>
    </xf>
    <xf numFmtId="49" fontId="10" fillId="8" borderId="25" xfId="4" applyNumberFormat="1" applyFont="1" applyFill="1" applyBorder="1" applyAlignment="1" applyProtection="1">
      <alignment horizontal="center" vertical="center"/>
    </xf>
    <xf numFmtId="178" fontId="9" fillId="9" borderId="7" xfId="9" applyNumberFormat="1" applyFont="1" applyFill="1" applyBorder="1" applyAlignment="1" applyProtection="1">
      <alignment vertical="center"/>
    </xf>
    <xf numFmtId="177" fontId="9" fillId="9" borderId="7" xfId="10" applyNumberFormat="1" applyFont="1" applyFill="1" applyBorder="1" applyAlignment="1" applyProtection="1">
      <alignment vertical="center"/>
    </xf>
    <xf numFmtId="0" fontId="9" fillId="9" borderId="6" xfId="3" applyFont="1" applyFill="1" applyBorder="1" applyAlignment="1">
      <alignment vertical="center"/>
    </xf>
    <xf numFmtId="178" fontId="9" fillId="9" borderId="13" xfId="9" applyNumberFormat="1" applyFont="1" applyFill="1" applyBorder="1" applyAlignment="1" applyProtection="1">
      <alignment vertical="center"/>
    </xf>
    <xf numFmtId="178" fontId="9" fillId="9" borderId="14" xfId="9" applyNumberFormat="1" applyFont="1" applyFill="1" applyBorder="1" applyAlignment="1" applyProtection="1">
      <alignment vertical="center"/>
    </xf>
    <xf numFmtId="178" fontId="9" fillId="9" borderId="14" xfId="3" applyNumberFormat="1" applyFont="1" applyFill="1" applyBorder="1" applyAlignment="1">
      <alignment vertical="center"/>
    </xf>
    <xf numFmtId="178" fontId="9" fillId="9" borderId="13" xfId="3" applyNumberFormat="1" applyFont="1" applyFill="1" applyBorder="1" applyAlignment="1">
      <alignment vertical="center"/>
    </xf>
    <xf numFmtId="49" fontId="10" fillId="4" borderId="13" xfId="4" applyNumberFormat="1" applyFont="1" applyFill="1" applyBorder="1" applyAlignment="1" applyProtection="1">
      <alignment horizontal="center" vertical="center"/>
    </xf>
    <xf numFmtId="177" fontId="11" fillId="4" borderId="13" xfId="10" applyNumberFormat="1" applyFont="1" applyFill="1" applyBorder="1" applyAlignment="1" applyProtection="1">
      <alignment vertical="center"/>
    </xf>
    <xf numFmtId="9" fontId="11" fillId="4" borderId="13" xfId="10" applyFont="1" applyFill="1" applyBorder="1" applyAlignment="1" applyProtection="1">
      <alignment vertical="center"/>
    </xf>
    <xf numFmtId="177" fontId="9" fillId="4" borderId="13" xfId="10" applyNumberFormat="1" applyFont="1" applyFill="1" applyBorder="1" applyAlignment="1" applyProtection="1">
      <alignment vertical="center"/>
    </xf>
    <xf numFmtId="9" fontId="9" fillId="4" borderId="13" xfId="10" applyFont="1" applyFill="1" applyBorder="1" applyAlignment="1" applyProtection="1">
      <alignment vertical="center"/>
    </xf>
    <xf numFmtId="177" fontId="11" fillId="4" borderId="14" xfId="10" applyNumberFormat="1" applyFont="1" applyFill="1" applyBorder="1" applyAlignment="1" applyProtection="1">
      <alignment vertical="center"/>
    </xf>
    <xf numFmtId="49" fontId="10" fillId="4" borderId="18" xfId="4" applyNumberFormat="1" applyFont="1" applyFill="1" applyBorder="1" applyAlignment="1" applyProtection="1">
      <alignment horizontal="center" vertical="center"/>
    </xf>
    <xf numFmtId="177" fontId="11" fillId="4" borderId="18" xfId="10" applyNumberFormat="1" applyFont="1" applyFill="1" applyBorder="1" applyAlignment="1" applyProtection="1">
      <alignment vertical="center"/>
    </xf>
    <xf numFmtId="9" fontId="11" fillId="4" borderId="18" xfId="10" applyFont="1" applyFill="1" applyBorder="1" applyAlignment="1" applyProtection="1">
      <alignment vertical="center"/>
    </xf>
    <xf numFmtId="177" fontId="9" fillId="4" borderId="18" xfId="10" applyNumberFormat="1" applyFont="1" applyFill="1" applyBorder="1" applyAlignment="1" applyProtection="1">
      <alignment vertical="center"/>
    </xf>
    <xf numFmtId="9" fontId="9" fillId="4" borderId="18" xfId="10" applyFont="1" applyFill="1" applyBorder="1" applyAlignment="1" applyProtection="1">
      <alignment vertical="center"/>
    </xf>
    <xf numFmtId="9" fontId="11" fillId="4" borderId="13" xfId="3" applyNumberFormat="1" applyFont="1" applyFill="1" applyBorder="1" applyAlignment="1">
      <alignment vertical="center"/>
    </xf>
    <xf numFmtId="176" fontId="11" fillId="4" borderId="13" xfId="3" applyNumberFormat="1" applyFont="1" applyFill="1" applyBorder="1" applyAlignment="1">
      <alignment vertical="center"/>
    </xf>
    <xf numFmtId="9" fontId="11" fillId="4" borderId="18" xfId="3" applyNumberFormat="1" applyFont="1" applyFill="1" applyBorder="1" applyAlignment="1">
      <alignment vertical="center"/>
    </xf>
    <xf numFmtId="176" fontId="11" fillId="4" borderId="18" xfId="3" applyNumberFormat="1" applyFont="1" applyFill="1" applyBorder="1" applyAlignment="1">
      <alignment vertical="center"/>
    </xf>
    <xf numFmtId="178" fontId="11" fillId="6" borderId="21" xfId="3" applyNumberFormat="1" applyFont="1" applyFill="1" applyBorder="1" applyAlignment="1">
      <alignment vertical="center"/>
    </xf>
    <xf numFmtId="9" fontId="11" fillId="6" borderId="21" xfId="3" applyNumberFormat="1" applyFont="1" applyFill="1" applyBorder="1" applyAlignment="1">
      <alignment vertical="center"/>
    </xf>
    <xf numFmtId="9" fontId="11" fillId="6" borderId="21" xfId="10" applyFont="1" applyFill="1" applyBorder="1" applyAlignment="1" applyProtection="1">
      <alignment vertical="center"/>
    </xf>
    <xf numFmtId="9" fontId="9" fillId="6" borderId="21" xfId="10" applyFont="1" applyFill="1" applyBorder="1" applyAlignment="1" applyProtection="1">
      <alignment vertical="center"/>
    </xf>
    <xf numFmtId="178" fontId="11" fillId="6" borderId="38" xfId="3" applyNumberFormat="1" applyFont="1" applyFill="1" applyBorder="1" applyAlignment="1">
      <alignment vertical="center"/>
    </xf>
    <xf numFmtId="178" fontId="11" fillId="6" borderId="28" xfId="3" applyNumberFormat="1" applyFont="1" applyFill="1" applyBorder="1" applyAlignment="1">
      <alignment vertical="center"/>
    </xf>
    <xf numFmtId="178" fontId="11" fillId="2" borderId="31" xfId="3" applyNumberFormat="1" applyFont="1" applyFill="1" applyBorder="1" applyAlignment="1">
      <alignment vertical="center"/>
    </xf>
    <xf numFmtId="178" fontId="11" fillId="2" borderId="19" xfId="3" applyNumberFormat="1" applyFont="1" applyFill="1" applyBorder="1" applyAlignment="1">
      <alignment vertical="center"/>
    </xf>
    <xf numFmtId="178" fontId="11" fillId="6" borderId="23" xfId="3" applyNumberFormat="1" applyFont="1" applyFill="1" applyBorder="1" applyAlignment="1">
      <alignment vertical="center"/>
    </xf>
    <xf numFmtId="178" fontId="11" fillId="8" borderId="25" xfId="3" applyNumberFormat="1" applyFont="1" applyFill="1" applyBorder="1" applyAlignment="1">
      <alignment vertical="center"/>
    </xf>
    <xf numFmtId="178" fontId="11" fillId="6" borderId="17" xfId="3" applyNumberFormat="1" applyFont="1" applyFill="1" applyBorder="1" applyAlignment="1">
      <alignment vertical="center"/>
    </xf>
    <xf numFmtId="178" fontId="11" fillId="6" borderId="20" xfId="3" applyNumberFormat="1" applyFont="1" applyFill="1" applyBorder="1" applyAlignment="1">
      <alignment vertical="center"/>
    </xf>
    <xf numFmtId="178" fontId="11" fillId="2" borderId="27" xfId="3" applyNumberFormat="1" applyFont="1" applyFill="1" applyBorder="1" applyAlignment="1">
      <alignment vertical="center"/>
    </xf>
    <xf numFmtId="178" fontId="11" fillId="2" borderId="14" xfId="3" applyNumberFormat="1" applyFont="1" applyFill="1" applyBorder="1" applyAlignment="1">
      <alignment vertical="center"/>
    </xf>
    <xf numFmtId="178" fontId="11" fillId="6" borderId="13" xfId="3" applyNumberFormat="1" applyFont="1" applyFill="1" applyBorder="1" applyAlignment="1">
      <alignment vertical="center"/>
    </xf>
    <xf numFmtId="178" fontId="11" fillId="8" borderId="18" xfId="3" applyNumberFormat="1" applyFont="1" applyFill="1" applyBorder="1" applyAlignment="1">
      <alignment vertical="center"/>
    </xf>
    <xf numFmtId="9" fontId="11" fillId="6" borderId="20" xfId="3" applyNumberFormat="1" applyFont="1" applyFill="1" applyBorder="1" applyAlignment="1">
      <alignment vertical="center"/>
    </xf>
    <xf numFmtId="9" fontId="11" fillId="2" borderId="27" xfId="3" applyNumberFormat="1" applyFont="1" applyFill="1" applyBorder="1" applyAlignment="1">
      <alignment vertical="center"/>
    </xf>
    <xf numFmtId="9" fontId="11" fillId="6" borderId="14" xfId="3" applyNumberFormat="1" applyFont="1" applyFill="1" applyBorder="1" applyAlignment="1">
      <alignment vertical="center"/>
    </xf>
    <xf numFmtId="9" fontId="11" fillId="6" borderId="20" xfId="10" applyFont="1" applyFill="1" applyBorder="1" applyAlignment="1" applyProtection="1">
      <alignment vertical="center"/>
    </xf>
    <xf numFmtId="9" fontId="11" fillId="2" borderId="27" xfId="10" applyFont="1" applyFill="1" applyBorder="1" applyAlignment="1" applyProtection="1">
      <alignment vertical="center"/>
    </xf>
    <xf numFmtId="9" fontId="9" fillId="8" borderId="25" xfId="10" applyFont="1" applyFill="1" applyBorder="1" applyAlignment="1" applyProtection="1">
      <alignment vertical="center"/>
    </xf>
    <xf numFmtId="49" fontId="10" fillId="6" borderId="38" xfId="4" applyNumberFormat="1" applyFont="1" applyFill="1" applyBorder="1" applyAlignment="1" applyProtection="1">
      <alignment horizontal="center" vertical="center"/>
    </xf>
    <xf numFmtId="49" fontId="10" fillId="6" borderId="28" xfId="4" applyNumberFormat="1" applyFont="1" applyFill="1" applyBorder="1" applyAlignment="1" applyProtection="1">
      <alignment horizontal="center" vertical="center"/>
    </xf>
    <xf numFmtId="49" fontId="10" fillId="2" borderId="31" xfId="4" applyNumberFormat="1" applyFont="1" applyFill="1" applyBorder="1" applyAlignment="1" applyProtection="1">
      <alignment horizontal="right" vertical="center"/>
    </xf>
    <xf numFmtId="49" fontId="10" fillId="2" borderId="19" xfId="4" applyNumberFormat="1" applyFont="1" applyFill="1" applyBorder="1" applyAlignment="1" applyProtection="1">
      <alignment horizontal="right" vertical="center"/>
    </xf>
    <xf numFmtId="49" fontId="10" fillId="6" borderId="23" xfId="4" applyNumberFormat="1" applyFont="1" applyFill="1" applyBorder="1" applyAlignment="1" applyProtection="1">
      <alignment horizontal="center" vertical="center"/>
    </xf>
    <xf numFmtId="49" fontId="10" fillId="2" borderId="27" xfId="4" applyNumberFormat="1" applyFont="1" applyFill="1" applyBorder="1" applyAlignment="1" applyProtection="1">
      <alignment horizontal="right" vertical="center"/>
    </xf>
    <xf numFmtId="49" fontId="10" fillId="8" borderId="34" xfId="4" applyNumberFormat="1" applyFont="1" applyFill="1" applyBorder="1" applyAlignment="1" applyProtection="1">
      <alignment horizontal="center" vertical="center"/>
    </xf>
    <xf numFmtId="49" fontId="10" fillId="6" borderId="20" xfId="4" applyNumberFormat="1" applyFont="1" applyFill="1" applyBorder="1" applyAlignment="1" applyProtection="1">
      <alignment horizontal="center" vertical="center"/>
    </xf>
    <xf numFmtId="49" fontId="10" fillId="2" borderId="14" xfId="4" applyNumberFormat="1" applyFont="1" applyFill="1" applyBorder="1" applyAlignment="1" applyProtection="1">
      <alignment horizontal="right" vertical="center"/>
    </xf>
    <xf numFmtId="178" fontId="11" fillId="8" borderId="34" xfId="3" applyNumberFormat="1" applyFont="1" applyFill="1" applyBorder="1" applyAlignment="1">
      <alignment vertical="center"/>
    </xf>
    <xf numFmtId="178" fontId="11" fillId="6" borderId="39" xfId="3" applyNumberFormat="1" applyFont="1" applyFill="1" applyBorder="1" applyAlignment="1">
      <alignment vertical="center"/>
    </xf>
    <xf numFmtId="178" fontId="11" fillId="6" borderId="40" xfId="3" applyNumberFormat="1" applyFont="1" applyFill="1" applyBorder="1" applyAlignment="1">
      <alignment vertical="center"/>
    </xf>
    <xf numFmtId="178" fontId="11" fillId="2" borderId="36" xfId="3" applyNumberFormat="1" applyFont="1" applyFill="1" applyBorder="1" applyAlignment="1">
      <alignment vertical="center"/>
    </xf>
    <xf numFmtId="178" fontId="11" fillId="2" borderId="41" xfId="3" applyNumberFormat="1" applyFont="1" applyFill="1" applyBorder="1" applyAlignment="1">
      <alignment vertical="center"/>
    </xf>
    <xf numFmtId="178" fontId="11" fillId="6" borderId="22" xfId="3" applyNumberFormat="1" applyFont="1" applyFill="1" applyBorder="1" applyAlignment="1">
      <alignment vertical="center"/>
    </xf>
    <xf numFmtId="178" fontId="11" fillId="8" borderId="37" xfId="3" applyNumberFormat="1" applyFont="1" applyFill="1" applyBorder="1" applyAlignment="1">
      <alignment vertical="center"/>
    </xf>
    <xf numFmtId="9" fontId="11" fillId="8" borderId="34" xfId="10" applyFont="1" applyFill="1" applyBorder="1" applyAlignment="1" applyProtection="1">
      <alignment vertical="center"/>
    </xf>
    <xf numFmtId="9" fontId="11" fillId="6" borderId="42" xfId="3" applyNumberFormat="1" applyFont="1" applyFill="1" applyBorder="1" applyAlignment="1">
      <alignment vertical="center"/>
    </xf>
    <xf numFmtId="9" fontId="9" fillId="8" borderId="32" xfId="10" applyFont="1" applyFill="1" applyBorder="1" applyAlignment="1" applyProtection="1">
      <alignment vertical="center"/>
    </xf>
    <xf numFmtId="178" fontId="11" fillId="2" borderId="27" xfId="10" applyNumberFormat="1" applyFont="1" applyFill="1" applyBorder="1" applyAlignment="1" applyProtection="1">
      <alignment vertical="center"/>
    </xf>
    <xf numFmtId="178" fontId="11" fillId="2" borderId="14" xfId="10" applyNumberFormat="1" applyFont="1" applyFill="1" applyBorder="1" applyAlignment="1" applyProtection="1">
      <alignment vertical="center"/>
    </xf>
    <xf numFmtId="9" fontId="11" fillId="8" borderId="34" xfId="3" applyNumberFormat="1" applyFont="1" applyFill="1" applyBorder="1" applyAlignment="1">
      <alignment vertical="center"/>
    </xf>
    <xf numFmtId="176" fontId="11" fillId="6" borderId="27" xfId="3" applyNumberFormat="1" applyFont="1" applyFill="1" applyBorder="1" applyAlignment="1">
      <alignment vertical="center"/>
    </xf>
    <xf numFmtId="9" fontId="9" fillId="8" borderId="34" xfId="10" applyFont="1" applyFill="1" applyBorder="1" applyAlignment="1" applyProtection="1">
      <alignment vertical="center"/>
    </xf>
    <xf numFmtId="178" fontId="9" fillId="6" borderId="21" xfId="3" applyNumberFormat="1" applyFont="1" applyFill="1" applyBorder="1" applyAlignment="1">
      <alignment vertical="center"/>
    </xf>
    <xf numFmtId="178" fontId="11" fillId="6" borderId="15" xfId="3" applyNumberFormat="1" applyFont="1" applyFill="1" applyBorder="1" applyAlignment="1">
      <alignment vertical="center"/>
    </xf>
    <xf numFmtId="9" fontId="11" fillId="6" borderId="15" xfId="10" applyFont="1" applyFill="1" applyBorder="1" applyAlignment="1" applyProtection="1">
      <alignment vertical="center"/>
    </xf>
    <xf numFmtId="9" fontId="9" fillId="6" borderId="15" xfId="10" applyFont="1" applyFill="1" applyBorder="1" applyAlignment="1" applyProtection="1">
      <alignment vertical="center"/>
    </xf>
    <xf numFmtId="9" fontId="11" fillId="6" borderId="15" xfId="3" applyNumberFormat="1" applyFont="1" applyFill="1" applyBorder="1" applyAlignment="1">
      <alignment vertical="center"/>
    </xf>
    <xf numFmtId="178" fontId="9" fillId="6" borderId="15" xfId="3" applyNumberFormat="1" applyFont="1" applyFill="1" applyBorder="1" applyAlignment="1">
      <alignment vertical="center"/>
    </xf>
    <xf numFmtId="178" fontId="9" fillId="8" borderId="17" xfId="3" applyNumberFormat="1" applyFont="1" applyFill="1" applyBorder="1" applyAlignment="1">
      <alignment vertical="center"/>
    </xf>
    <xf numFmtId="178" fontId="9" fillId="8" borderId="20" xfId="3" applyNumberFormat="1" applyFont="1" applyFill="1" applyBorder="1" applyAlignment="1">
      <alignment vertical="center"/>
    </xf>
    <xf numFmtId="178" fontId="9" fillId="8" borderId="14" xfId="3" applyNumberFormat="1" applyFont="1" applyFill="1" applyBorder="1" applyAlignment="1">
      <alignment vertical="center"/>
    </xf>
    <xf numFmtId="178" fontId="9" fillId="8" borderId="27" xfId="3" applyNumberFormat="1" applyFont="1" applyFill="1" applyBorder="1" applyAlignment="1">
      <alignment vertical="center"/>
    </xf>
    <xf numFmtId="178" fontId="9" fillId="8" borderId="13" xfId="3" applyNumberFormat="1" applyFont="1" applyFill="1" applyBorder="1" applyAlignment="1">
      <alignment vertical="center"/>
    </xf>
    <xf numFmtId="9" fontId="9" fillId="8" borderId="17" xfId="10" applyFont="1" applyFill="1" applyBorder="1" applyAlignment="1" applyProtection="1">
      <alignment vertical="center"/>
    </xf>
    <xf numFmtId="9" fontId="9" fillId="8" borderId="20" xfId="10" applyFont="1" applyFill="1" applyBorder="1" applyAlignment="1" applyProtection="1">
      <alignment vertical="center"/>
    </xf>
    <xf numFmtId="9" fontId="9" fillId="8" borderId="27" xfId="10" applyFont="1" applyFill="1" applyBorder="1" applyAlignment="1" applyProtection="1">
      <alignment vertical="center"/>
    </xf>
    <xf numFmtId="9" fontId="9" fillId="8" borderId="14" xfId="10" applyFont="1" applyFill="1" applyBorder="1" applyAlignment="1" applyProtection="1">
      <alignment vertical="center"/>
    </xf>
    <xf numFmtId="9" fontId="9" fillId="8" borderId="13" xfId="10" applyFont="1" applyFill="1" applyBorder="1" applyAlignment="1" applyProtection="1">
      <alignment vertical="center"/>
    </xf>
    <xf numFmtId="9" fontId="9" fillId="8" borderId="26" xfId="10" applyFont="1" applyFill="1" applyBorder="1" applyAlignment="1" applyProtection="1">
      <alignment vertical="center"/>
    </xf>
    <xf numFmtId="9" fontId="9" fillId="8" borderId="38" xfId="10" applyFont="1" applyFill="1" applyBorder="1" applyAlignment="1" applyProtection="1">
      <alignment vertical="center"/>
    </xf>
    <xf numFmtId="9" fontId="9" fillId="8" borderId="28" xfId="10" applyFont="1" applyFill="1" applyBorder="1" applyAlignment="1" applyProtection="1">
      <alignment vertical="center"/>
    </xf>
    <xf numFmtId="9" fontId="9" fillId="8" borderId="31" xfId="10" applyFont="1" applyFill="1" applyBorder="1" applyAlignment="1" applyProtection="1">
      <alignment vertical="center"/>
    </xf>
    <xf numFmtId="9" fontId="9" fillId="8" borderId="23" xfId="10" applyFont="1" applyFill="1" applyBorder="1" applyAlignment="1" applyProtection="1">
      <alignment vertical="center"/>
    </xf>
    <xf numFmtId="9" fontId="9" fillId="8" borderId="19" xfId="10" applyFont="1" applyFill="1" applyBorder="1" applyAlignment="1" applyProtection="1">
      <alignment vertical="center"/>
    </xf>
    <xf numFmtId="49" fontId="13" fillId="6" borderId="21" xfId="4" applyNumberFormat="1" applyFont="1" applyFill="1" applyBorder="1" applyAlignment="1" applyProtection="1">
      <alignment horizontal="center" vertical="center"/>
    </xf>
    <xf numFmtId="49" fontId="13" fillId="6" borderId="0" xfId="4" applyNumberFormat="1" applyFont="1" applyFill="1" applyBorder="1" applyAlignment="1" applyProtection="1">
      <alignment horizontal="center" vertical="center"/>
    </xf>
    <xf numFmtId="49" fontId="12" fillId="6" borderId="0" xfId="4" applyNumberFormat="1" applyFont="1" applyFill="1" applyBorder="1" applyAlignment="1" applyProtection="1">
      <alignment horizontal="center" vertical="center"/>
    </xf>
    <xf numFmtId="0" fontId="12" fillId="6" borderId="21" xfId="3" applyFont="1" applyFill="1" applyBorder="1"/>
    <xf numFmtId="0" fontId="12" fillId="6" borderId="15" xfId="3" applyFont="1" applyFill="1" applyBorder="1" applyAlignment="1">
      <alignment horizontal="center"/>
    </xf>
    <xf numFmtId="0" fontId="12" fillId="6" borderId="0" xfId="3" applyFont="1" applyFill="1"/>
    <xf numFmtId="0" fontId="12" fillId="5" borderId="0" xfId="3" applyFont="1" applyFill="1" applyAlignment="1">
      <alignment horizontal="center"/>
    </xf>
    <xf numFmtId="49" fontId="13" fillId="5" borderId="6" xfId="4" applyNumberFormat="1" applyFont="1" applyFill="1" applyBorder="1" applyAlignment="1" applyProtection="1">
      <alignment vertical="center"/>
    </xf>
    <xf numFmtId="0" fontId="12" fillId="5" borderId="21" xfId="3" applyFont="1" applyFill="1" applyBorder="1"/>
    <xf numFmtId="49" fontId="13" fillId="5" borderId="21" xfId="4" applyNumberFormat="1" applyFont="1" applyFill="1" applyBorder="1" applyAlignment="1" applyProtection="1">
      <alignment horizontal="center" vertical="center"/>
    </xf>
    <xf numFmtId="0" fontId="12" fillId="5" borderId="0" xfId="3" applyFont="1" applyFill="1"/>
    <xf numFmtId="49" fontId="13" fillId="5" borderId="0" xfId="4" applyNumberFormat="1" applyFont="1" applyFill="1" applyBorder="1" applyAlignment="1" applyProtection="1">
      <alignment horizontal="center" vertical="center"/>
    </xf>
    <xf numFmtId="49" fontId="12" fillId="5" borderId="0" xfId="4" applyNumberFormat="1" applyFont="1" applyFill="1" applyBorder="1" applyAlignment="1" applyProtection="1">
      <alignment horizontal="center" vertical="center"/>
    </xf>
    <xf numFmtId="0" fontId="12" fillId="6" borderId="21" xfId="3" applyFont="1" applyFill="1" applyBorder="1" applyAlignment="1">
      <alignment vertical="center"/>
    </xf>
    <xf numFmtId="0" fontId="12" fillId="6" borderId="21" xfId="3" applyFont="1" applyFill="1" applyBorder="1" applyAlignment="1">
      <alignment horizontal="center" vertical="center"/>
    </xf>
    <xf numFmtId="0" fontId="12" fillId="6" borderId="15" xfId="3" applyFont="1" applyFill="1" applyBorder="1" applyAlignment="1">
      <alignment horizontal="center" vertical="center"/>
    </xf>
    <xf numFmtId="49" fontId="13" fillId="6" borderId="15" xfId="4" applyNumberFormat="1" applyFont="1" applyFill="1" applyBorder="1" applyAlignment="1" applyProtection="1">
      <alignment horizontal="center" vertical="center"/>
    </xf>
    <xf numFmtId="0" fontId="12" fillId="6" borderId="0" xfId="3" applyFont="1" applyFill="1" applyAlignment="1">
      <alignment horizontal="center" vertical="center"/>
    </xf>
    <xf numFmtId="0" fontId="12" fillId="6" borderId="0" xfId="3" applyFont="1" applyFill="1" applyAlignment="1">
      <alignment vertical="center"/>
    </xf>
    <xf numFmtId="176" fontId="8" fillId="8" borderId="16" xfId="3" applyNumberFormat="1" applyFont="1" applyFill="1" applyBorder="1" applyAlignment="1">
      <alignment horizontal="center" vertical="center"/>
    </xf>
    <xf numFmtId="9" fontId="11" fillId="6" borderId="27" xfId="10" applyFont="1" applyFill="1" applyBorder="1" applyAlignment="1" applyProtection="1">
      <alignment vertical="center"/>
    </xf>
    <xf numFmtId="41" fontId="11" fillId="6" borderId="27" xfId="9" applyFont="1" applyFill="1" applyBorder="1" applyAlignment="1" applyProtection="1">
      <alignment vertical="center"/>
    </xf>
    <xf numFmtId="176" fontId="9" fillId="6" borderId="27" xfId="3" applyNumberFormat="1" applyFont="1" applyFill="1" applyBorder="1" applyAlignment="1">
      <alignment vertical="center"/>
    </xf>
    <xf numFmtId="9" fontId="11" fillId="6" borderId="26" xfId="10" applyFont="1" applyFill="1" applyBorder="1" applyAlignment="1" applyProtection="1">
      <alignment vertical="center"/>
    </xf>
    <xf numFmtId="41" fontId="11" fillId="6" borderId="26" xfId="9" applyFont="1" applyFill="1" applyBorder="1" applyAlignment="1" applyProtection="1">
      <alignment vertical="center"/>
    </xf>
    <xf numFmtId="9" fontId="11" fillId="6" borderId="26" xfId="3" applyNumberFormat="1" applyFont="1" applyFill="1" applyBorder="1" applyAlignment="1">
      <alignment vertical="center"/>
    </xf>
    <xf numFmtId="178" fontId="9" fillId="8" borderId="26" xfId="3" applyNumberFormat="1" applyFont="1" applyFill="1" applyBorder="1" applyAlignment="1">
      <alignment vertical="center"/>
    </xf>
    <xf numFmtId="9" fontId="9" fillId="8" borderId="18" xfId="10" applyFont="1" applyFill="1" applyBorder="1" applyAlignment="1" applyProtection="1">
      <alignment vertical="center"/>
    </xf>
    <xf numFmtId="178" fontId="11" fillId="6" borderId="0" xfId="3" applyNumberFormat="1" applyFont="1" applyFill="1" applyAlignment="1">
      <alignment vertical="center"/>
    </xf>
    <xf numFmtId="9" fontId="9" fillId="6" borderId="0" xfId="10" applyFont="1" applyFill="1" applyBorder="1" applyAlignment="1" applyProtection="1">
      <alignment vertical="center"/>
    </xf>
    <xf numFmtId="0" fontId="9" fillId="6" borderId="43" xfId="3" applyFont="1" applyFill="1" applyBorder="1" applyAlignment="1">
      <alignment vertical="center"/>
    </xf>
    <xf numFmtId="41" fontId="9" fillId="3" borderId="0" xfId="9" applyFont="1" applyFill="1" applyBorder="1" applyAlignment="1" applyProtection="1"/>
    <xf numFmtId="178" fontId="9" fillId="3" borderId="0" xfId="3" applyNumberFormat="1" applyFont="1" applyFill="1"/>
    <xf numFmtId="41" fontId="9" fillId="3" borderId="0" xfId="3" applyNumberFormat="1" applyFont="1" applyFill="1"/>
    <xf numFmtId="41" fontId="9" fillId="6" borderId="0" xfId="9" applyFont="1" applyFill="1" applyBorder="1" applyAlignment="1" applyProtection="1"/>
    <xf numFmtId="41" fontId="11" fillId="8" borderId="18" xfId="9" applyFont="1" applyFill="1" applyBorder="1" applyAlignment="1" applyProtection="1">
      <alignment vertical="center"/>
    </xf>
    <xf numFmtId="41" fontId="9" fillId="6" borderId="26" xfId="9" applyFont="1" applyFill="1" applyBorder="1" applyAlignment="1" applyProtection="1">
      <alignment vertical="center"/>
    </xf>
    <xf numFmtId="41" fontId="9" fillId="6" borderId="13" xfId="9" applyFont="1" applyFill="1" applyBorder="1" applyAlignment="1" applyProtection="1">
      <alignment vertical="center"/>
    </xf>
    <xf numFmtId="41" fontId="9" fillId="6" borderId="14" xfId="9" applyFont="1" applyFill="1" applyBorder="1" applyAlignment="1" applyProtection="1">
      <alignment vertical="center"/>
    </xf>
    <xf numFmtId="41" fontId="9" fillId="8" borderId="13" xfId="9" applyFont="1" applyFill="1" applyBorder="1" applyAlignment="1" applyProtection="1">
      <alignment vertical="center"/>
    </xf>
    <xf numFmtId="41" fontId="9" fillId="8" borderId="18" xfId="9" applyFont="1" applyFill="1" applyBorder="1" applyAlignment="1" applyProtection="1">
      <alignment vertical="center"/>
    </xf>
    <xf numFmtId="180" fontId="9" fillId="6" borderId="0" xfId="3" applyNumberFormat="1" applyFont="1" applyFill="1"/>
    <xf numFmtId="41" fontId="11" fillId="0" borderId="26" xfId="9" applyFont="1" applyFill="1" applyBorder="1" applyAlignment="1" applyProtection="1">
      <alignment vertical="center"/>
    </xf>
    <xf numFmtId="41" fontId="11" fillId="0" borderId="13" xfId="9" applyFont="1" applyFill="1" applyBorder="1" applyAlignment="1" applyProtection="1">
      <alignment vertical="center"/>
    </xf>
    <xf numFmtId="178" fontId="11" fillId="0" borderId="17" xfId="3" applyNumberFormat="1" applyFont="1" applyBorder="1" applyAlignment="1">
      <alignment vertical="center"/>
    </xf>
    <xf numFmtId="178" fontId="11" fillId="0" borderId="20" xfId="3" applyNumberFormat="1" applyFont="1" applyBorder="1" applyAlignment="1">
      <alignment vertical="center"/>
    </xf>
    <xf numFmtId="178" fontId="11" fillId="0" borderId="13" xfId="3" applyNumberFormat="1" applyFont="1" applyBorder="1" applyAlignment="1">
      <alignment vertical="center"/>
    </xf>
    <xf numFmtId="179" fontId="11" fillId="2" borderId="27" xfId="3" applyNumberFormat="1" applyFont="1" applyFill="1" applyBorder="1" applyAlignment="1">
      <alignment vertical="center"/>
    </xf>
    <xf numFmtId="179" fontId="11" fillId="2" borderId="14" xfId="3" applyNumberFormat="1" applyFont="1" applyFill="1" applyBorder="1" applyAlignment="1">
      <alignment vertical="center"/>
    </xf>
    <xf numFmtId="179" fontId="11" fillId="0" borderId="17" xfId="3" applyNumberFormat="1" applyFont="1" applyBorder="1" applyAlignment="1">
      <alignment vertical="center"/>
    </xf>
    <xf numFmtId="179" fontId="11" fillId="0" borderId="20" xfId="3" applyNumberFormat="1" applyFont="1" applyBorder="1" applyAlignment="1">
      <alignment vertical="center"/>
    </xf>
    <xf numFmtId="179" fontId="11" fillId="0" borderId="13" xfId="3" applyNumberFormat="1" applyFont="1" applyBorder="1" applyAlignment="1">
      <alignment vertical="center"/>
    </xf>
    <xf numFmtId="179" fontId="11" fillId="0" borderId="14" xfId="3" applyNumberFormat="1" applyFont="1" applyBorder="1" applyAlignment="1">
      <alignment vertical="center"/>
    </xf>
    <xf numFmtId="177" fontId="11" fillId="0" borderId="13" xfId="10" applyNumberFormat="1" applyFont="1" applyFill="1" applyBorder="1" applyAlignment="1" applyProtection="1">
      <alignment vertical="center"/>
    </xf>
    <xf numFmtId="177" fontId="11" fillId="5" borderId="13" xfId="10" applyNumberFormat="1" applyFont="1" applyFill="1" applyBorder="1" applyAlignment="1" applyProtection="1">
      <alignment vertical="center"/>
    </xf>
    <xf numFmtId="9" fontId="9" fillId="6" borderId="0" xfId="10" applyFont="1" applyFill="1" applyBorder="1" applyAlignment="1" applyProtection="1"/>
    <xf numFmtId="178" fontId="9" fillId="6" borderId="0" xfId="3" applyNumberFormat="1" applyFont="1" applyFill="1"/>
    <xf numFmtId="177" fontId="9" fillId="6" borderId="0" xfId="10" applyNumberFormat="1" applyFont="1" applyFill="1" applyBorder="1" applyAlignment="1" applyProtection="1"/>
    <xf numFmtId="177" fontId="9" fillId="6" borderId="0" xfId="3" applyNumberFormat="1" applyFont="1" applyFill="1"/>
    <xf numFmtId="177" fontId="9" fillId="0" borderId="0" xfId="10" applyNumberFormat="1" applyFont="1" applyFill="1" applyBorder="1" applyAlignment="1" applyProtection="1"/>
    <xf numFmtId="49" fontId="10" fillId="5" borderId="45" xfId="4" applyNumberFormat="1" applyFont="1" applyFill="1" applyBorder="1" applyAlignment="1" applyProtection="1">
      <alignment vertical="center"/>
    </xf>
    <xf numFmtId="178" fontId="11" fillId="5" borderId="45" xfId="3" applyNumberFormat="1" applyFont="1" applyFill="1" applyBorder="1" applyAlignment="1">
      <alignment vertical="center"/>
    </xf>
    <xf numFmtId="9" fontId="11" fillId="5" borderId="45" xfId="10" applyFont="1" applyFill="1" applyBorder="1" applyAlignment="1" applyProtection="1">
      <alignment vertical="center"/>
    </xf>
    <xf numFmtId="179" fontId="11" fillId="0" borderId="45" xfId="3" applyNumberFormat="1" applyFont="1" applyBorder="1" applyAlignment="1">
      <alignment vertical="center"/>
    </xf>
    <xf numFmtId="178" fontId="9" fillId="9" borderId="45" xfId="3" applyNumberFormat="1" applyFont="1" applyFill="1" applyBorder="1" applyAlignment="1">
      <alignment vertical="center"/>
    </xf>
    <xf numFmtId="9" fontId="11" fillId="5" borderId="46" xfId="10" applyFont="1" applyFill="1" applyBorder="1" applyAlignment="1" applyProtection="1">
      <alignment vertical="center"/>
    </xf>
    <xf numFmtId="9" fontId="11" fillId="5" borderId="48" xfId="10" applyFont="1" applyFill="1" applyBorder="1" applyAlignment="1" applyProtection="1">
      <alignment vertical="center"/>
    </xf>
    <xf numFmtId="9" fontId="9" fillId="4" borderId="48" xfId="10" applyFont="1" applyFill="1" applyBorder="1" applyAlignment="1" applyProtection="1">
      <alignment vertical="center"/>
    </xf>
    <xf numFmtId="177" fontId="11" fillId="5" borderId="48" xfId="10" applyNumberFormat="1" applyFont="1" applyFill="1" applyBorder="1" applyAlignment="1" applyProtection="1">
      <alignment vertical="center"/>
    </xf>
    <xf numFmtId="9" fontId="9" fillId="4" borderId="50" xfId="10" applyFont="1" applyFill="1" applyBorder="1" applyAlignment="1" applyProtection="1">
      <alignment vertical="center"/>
    </xf>
    <xf numFmtId="178" fontId="9" fillId="8" borderId="20" xfId="9" applyNumberFormat="1" applyFont="1" applyFill="1" applyBorder="1" applyAlignment="1" applyProtection="1">
      <alignment vertical="center"/>
    </xf>
    <xf numFmtId="178" fontId="9" fillId="8" borderId="27" xfId="9" applyNumberFormat="1" applyFont="1" applyFill="1" applyBorder="1" applyAlignment="1" applyProtection="1">
      <alignment vertical="center"/>
    </xf>
    <xf numFmtId="178" fontId="9" fillId="8" borderId="18" xfId="9" applyNumberFormat="1" applyFont="1" applyFill="1" applyBorder="1" applyAlignment="1" applyProtection="1">
      <alignment vertical="center"/>
    </xf>
    <xf numFmtId="41" fontId="9" fillId="6" borderId="0" xfId="3" applyNumberFormat="1" applyFont="1" applyFill="1"/>
    <xf numFmtId="179" fontId="9" fillId="6" borderId="0" xfId="3" applyNumberFormat="1" applyFont="1" applyFill="1"/>
    <xf numFmtId="181" fontId="9" fillId="3" borderId="0" xfId="9" applyNumberFormat="1" applyFont="1" applyFill="1" applyBorder="1" applyAlignment="1" applyProtection="1"/>
    <xf numFmtId="182" fontId="11" fillId="6" borderId="0" xfId="3" applyNumberFormat="1" applyFont="1" applyFill="1" applyAlignment="1">
      <alignment vertical="center"/>
    </xf>
    <xf numFmtId="41" fontId="11" fillId="0" borderId="14" xfId="9" applyFont="1" applyFill="1" applyBorder="1" applyAlignment="1" applyProtection="1">
      <alignment vertical="center"/>
    </xf>
    <xf numFmtId="41" fontId="9" fillId="6" borderId="27" xfId="9" applyFont="1" applyFill="1" applyBorder="1" applyAlignment="1" applyProtection="1">
      <alignment vertical="center"/>
    </xf>
    <xf numFmtId="41" fontId="11" fillId="0" borderId="17" xfId="9" applyFont="1" applyFill="1" applyBorder="1" applyAlignment="1" applyProtection="1">
      <alignment vertical="center"/>
    </xf>
    <xf numFmtId="41" fontId="11" fillId="6" borderId="21" xfId="9" applyFont="1" applyFill="1" applyBorder="1" applyAlignment="1" applyProtection="1">
      <alignment vertical="center"/>
    </xf>
    <xf numFmtId="41" fontId="11" fillId="8" borderId="57" xfId="9" applyFont="1" applyFill="1" applyBorder="1" applyAlignment="1" applyProtection="1">
      <alignment vertical="center"/>
    </xf>
    <xf numFmtId="9" fontId="11" fillId="8" borderId="57" xfId="10" applyFont="1" applyFill="1" applyBorder="1" applyAlignment="1" applyProtection="1">
      <alignment vertical="center"/>
    </xf>
    <xf numFmtId="179" fontId="11" fillId="0" borderId="13" xfId="3" applyNumberFormat="1" applyFont="1" applyFill="1" applyBorder="1" applyAlignment="1">
      <alignment vertical="center"/>
    </xf>
    <xf numFmtId="0" fontId="12" fillId="0" borderId="0" xfId="3" applyFont="1" applyFill="1"/>
    <xf numFmtId="49" fontId="9" fillId="0" borderId="0" xfId="4" applyNumberFormat="1" applyFont="1" applyFill="1" applyBorder="1" applyAlignment="1" applyProtection="1">
      <alignment horizontal="center" vertical="center"/>
    </xf>
    <xf numFmtId="176" fontId="11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vertical="center"/>
    </xf>
    <xf numFmtId="178" fontId="11" fillId="0" borderId="0" xfId="3" applyNumberFormat="1" applyFont="1" applyFill="1" applyAlignment="1">
      <alignment vertical="center"/>
    </xf>
    <xf numFmtId="0" fontId="9" fillId="0" borderId="0" xfId="3" applyFont="1" applyFill="1"/>
    <xf numFmtId="176" fontId="11" fillId="6" borderId="43" xfId="3" applyNumberFormat="1" applyFont="1" applyFill="1" applyBorder="1" applyAlignment="1">
      <alignment vertical="center"/>
    </xf>
    <xf numFmtId="49" fontId="13" fillId="5" borderId="44" xfId="4" applyNumberFormat="1" applyFont="1" applyFill="1" applyBorder="1" applyAlignment="1" applyProtection="1">
      <alignment horizontal="center" vertical="center"/>
    </xf>
    <xf numFmtId="49" fontId="13" fillId="5" borderId="45" xfId="4" applyNumberFormat="1" applyFont="1" applyFill="1" applyBorder="1" applyAlignment="1" applyProtection="1">
      <alignment horizontal="center" vertical="center"/>
    </xf>
    <xf numFmtId="49" fontId="13" fillId="5" borderId="47" xfId="4" applyNumberFormat="1" applyFont="1" applyFill="1" applyBorder="1" applyAlignment="1" applyProtection="1">
      <alignment horizontal="center" vertical="center"/>
    </xf>
    <xf numFmtId="49" fontId="13" fillId="5" borderId="13" xfId="4" applyNumberFormat="1" applyFont="1" applyFill="1" applyBorder="1" applyAlignment="1" applyProtection="1">
      <alignment horizontal="center" vertical="center"/>
    </xf>
    <xf numFmtId="49" fontId="13" fillId="5" borderId="49" xfId="4" applyNumberFormat="1" applyFont="1" applyFill="1" applyBorder="1" applyAlignment="1" applyProtection="1">
      <alignment horizontal="center" vertical="center"/>
    </xf>
    <xf numFmtId="49" fontId="13" fillId="5" borderId="18" xfId="4" applyNumberFormat="1" applyFont="1" applyFill="1" applyBorder="1" applyAlignment="1" applyProtection="1">
      <alignment horizontal="center" vertical="center"/>
    </xf>
    <xf numFmtId="0" fontId="7" fillId="5" borderId="13" xfId="3" applyFont="1" applyFill="1" applyBorder="1" applyAlignment="1">
      <alignment horizontal="center" vertical="center"/>
    </xf>
    <xf numFmtId="0" fontId="7" fillId="5" borderId="16" xfId="3" applyFont="1" applyFill="1" applyBorder="1" applyAlignment="1">
      <alignment horizontal="center" vertical="center"/>
    </xf>
    <xf numFmtId="49" fontId="13" fillId="5" borderId="14" xfId="4" applyNumberFormat="1" applyFont="1" applyFill="1" applyBorder="1" applyAlignment="1" applyProtection="1">
      <alignment horizontal="center" vertical="center"/>
    </xf>
    <xf numFmtId="0" fontId="7" fillId="9" borderId="13" xfId="3" applyFont="1" applyFill="1" applyBorder="1" applyAlignment="1">
      <alignment horizontal="center" vertical="center"/>
    </xf>
    <xf numFmtId="0" fontId="7" fillId="9" borderId="16" xfId="3" applyFont="1" applyFill="1" applyBorder="1" applyAlignment="1">
      <alignment horizontal="center" vertical="center"/>
    </xf>
    <xf numFmtId="176" fontId="8" fillId="5" borderId="13" xfId="3" applyNumberFormat="1" applyFont="1" applyFill="1" applyBorder="1" applyAlignment="1">
      <alignment horizontal="center" vertical="center"/>
    </xf>
    <xf numFmtId="49" fontId="4" fillId="5" borderId="3" xfId="3" applyNumberFormat="1" applyFont="1" applyFill="1" applyBorder="1" applyAlignment="1">
      <alignment horizontal="center" vertical="center" wrapText="1"/>
    </xf>
    <xf numFmtId="49" fontId="14" fillId="5" borderId="13" xfId="3" applyNumberFormat="1" applyFont="1" applyFill="1" applyBorder="1" applyAlignment="1">
      <alignment horizontal="center" vertical="center" wrapText="1"/>
    </xf>
    <xf numFmtId="49" fontId="14" fillId="5" borderId="16" xfId="3" applyNumberFormat="1" applyFont="1" applyFill="1" applyBorder="1" applyAlignment="1">
      <alignment horizontal="center" vertical="center" wrapText="1"/>
    </xf>
    <xf numFmtId="0" fontId="12" fillId="5" borderId="13" xfId="3" applyFont="1" applyFill="1" applyBorder="1" applyAlignment="1">
      <alignment horizontal="center"/>
    </xf>
    <xf numFmtId="0" fontId="12" fillId="5" borderId="16" xfId="3" applyFont="1" applyFill="1" applyBorder="1" applyAlignment="1">
      <alignment horizontal="center"/>
    </xf>
    <xf numFmtId="49" fontId="13" fillId="6" borderId="26" xfId="4" applyNumberFormat="1" applyFont="1" applyFill="1" applyBorder="1" applyAlignment="1" applyProtection="1">
      <alignment horizontal="center" vertical="center"/>
    </xf>
    <xf numFmtId="49" fontId="13" fillId="6" borderId="27" xfId="4" applyNumberFormat="1" applyFont="1" applyFill="1" applyBorder="1" applyAlignment="1" applyProtection="1">
      <alignment horizontal="center" vertical="center"/>
    </xf>
    <xf numFmtId="49" fontId="13" fillId="6" borderId="34" xfId="4" applyNumberFormat="1" applyFont="1" applyFill="1" applyBorder="1" applyAlignment="1" applyProtection="1">
      <alignment horizontal="center" vertical="center"/>
    </xf>
    <xf numFmtId="0" fontId="9" fillId="6" borderId="0" xfId="3" applyFont="1" applyFill="1" applyAlignment="1">
      <alignment horizontal="center"/>
    </xf>
    <xf numFmtId="49" fontId="14" fillId="0" borderId="13" xfId="3" applyNumberFormat="1" applyFont="1" applyBorder="1" applyAlignment="1">
      <alignment horizontal="center" vertical="center" wrapText="1"/>
    </xf>
    <xf numFmtId="49" fontId="14" fillId="0" borderId="16" xfId="3" applyNumberFormat="1" applyFont="1" applyBorder="1" applyAlignment="1">
      <alignment horizontal="center" vertical="center" wrapText="1"/>
    </xf>
    <xf numFmtId="49" fontId="12" fillId="0" borderId="20" xfId="4" applyNumberFormat="1" applyFont="1" applyFill="1" applyBorder="1" applyAlignment="1" applyProtection="1">
      <alignment horizontal="center" vertical="center"/>
    </xf>
    <xf numFmtId="49" fontId="12" fillId="0" borderId="33" xfId="4" applyNumberFormat="1" applyFont="1" applyFill="1" applyBorder="1" applyAlignment="1" applyProtection="1">
      <alignment horizontal="center" vertical="center"/>
    </xf>
    <xf numFmtId="176" fontId="8" fillId="0" borderId="13" xfId="3" applyNumberFormat="1" applyFont="1" applyBorder="1" applyAlignment="1">
      <alignment horizontal="center" vertical="center"/>
    </xf>
    <xf numFmtId="0" fontId="7" fillId="8" borderId="13" xfId="3" applyFont="1" applyFill="1" applyBorder="1" applyAlignment="1">
      <alignment horizontal="center" vertical="center"/>
    </xf>
    <xf numFmtId="0" fontId="12" fillId="6" borderId="35" xfId="3" applyFont="1" applyFill="1" applyBorder="1" applyAlignment="1">
      <alignment horizontal="center" vertical="center"/>
    </xf>
    <xf numFmtId="0" fontId="12" fillId="6" borderId="36" xfId="3" applyFont="1" applyFill="1" applyBorder="1" applyAlignment="1">
      <alignment horizontal="center" vertical="center"/>
    </xf>
    <xf numFmtId="0" fontId="12" fillId="6" borderId="37" xfId="3" applyFont="1" applyFill="1" applyBorder="1" applyAlignment="1">
      <alignment horizontal="center" vertical="center"/>
    </xf>
    <xf numFmtId="49" fontId="14" fillId="6" borderId="20" xfId="3" applyNumberFormat="1" applyFont="1" applyFill="1" applyBorder="1" applyAlignment="1">
      <alignment horizontal="center" vertical="center" wrapText="1"/>
    </xf>
    <xf numFmtId="49" fontId="14" fillId="6" borderId="33" xfId="3" applyNumberFormat="1" applyFont="1" applyFill="1" applyBorder="1" applyAlignment="1">
      <alignment horizontal="center" vertical="center" wrapText="1"/>
    </xf>
    <xf numFmtId="0" fontId="12" fillId="6" borderId="27" xfId="3" applyFont="1" applyFill="1" applyBorder="1" applyAlignment="1">
      <alignment horizontal="center" vertical="center"/>
    </xf>
    <xf numFmtId="0" fontId="12" fillId="6" borderId="34" xfId="3" applyFont="1" applyFill="1" applyBorder="1" applyAlignment="1">
      <alignment horizontal="center" vertical="center"/>
    </xf>
    <xf numFmtId="0" fontId="12" fillId="6" borderId="0" xfId="3" applyFont="1" applyFill="1" applyAlignment="1">
      <alignment horizontal="center"/>
    </xf>
    <xf numFmtId="0" fontId="12" fillId="6" borderId="15" xfId="3" applyFont="1" applyFill="1" applyBorder="1" applyAlignment="1">
      <alignment horizontal="center"/>
    </xf>
    <xf numFmtId="49" fontId="9" fillId="6" borderId="20" xfId="4" applyNumberFormat="1" applyFont="1" applyFill="1" applyBorder="1" applyAlignment="1" applyProtection="1">
      <alignment horizontal="center" vertical="center"/>
    </xf>
    <xf numFmtId="49" fontId="9" fillId="6" borderId="33" xfId="4" applyNumberFormat="1" applyFont="1" applyFill="1" applyBorder="1" applyAlignment="1" applyProtection="1">
      <alignment horizontal="center" vertical="center"/>
    </xf>
    <xf numFmtId="0" fontId="12" fillId="6" borderId="4" xfId="3" applyFont="1" applyFill="1" applyBorder="1" applyAlignment="1">
      <alignment horizontal="center" vertical="center"/>
    </xf>
    <xf numFmtId="0" fontId="12" fillId="6" borderId="28" xfId="3" applyFont="1" applyFill="1" applyBorder="1" applyAlignment="1">
      <alignment horizontal="center" vertical="center"/>
    </xf>
    <xf numFmtId="0" fontId="12" fillId="6" borderId="15" xfId="3" applyFont="1" applyFill="1" applyBorder="1" applyAlignment="1">
      <alignment horizontal="center" vertical="center"/>
    </xf>
    <xf numFmtId="0" fontId="12" fillId="6" borderId="29" xfId="3" applyFont="1" applyFill="1" applyBorder="1" applyAlignment="1">
      <alignment horizontal="center" vertical="center"/>
    </xf>
    <xf numFmtId="49" fontId="13" fillId="6" borderId="12" xfId="4" applyNumberFormat="1" applyFont="1" applyFill="1" applyBorder="1" applyAlignment="1" applyProtection="1">
      <alignment horizontal="center" vertical="center"/>
    </xf>
    <xf numFmtId="49" fontId="13" fillId="6" borderId="30" xfId="4" applyNumberFormat="1" applyFont="1" applyFill="1" applyBorder="1" applyAlignment="1" applyProtection="1">
      <alignment horizontal="center" vertical="center"/>
    </xf>
    <xf numFmtId="49" fontId="13" fillId="6" borderId="9" xfId="4" applyNumberFormat="1" applyFont="1" applyFill="1" applyBorder="1" applyAlignment="1" applyProtection="1">
      <alignment horizontal="center" vertical="center"/>
    </xf>
    <xf numFmtId="49" fontId="13" fillId="6" borderId="31" xfId="4" applyNumberFormat="1" applyFont="1" applyFill="1" applyBorder="1" applyAlignment="1" applyProtection="1">
      <alignment horizontal="center" vertical="center"/>
    </xf>
    <xf numFmtId="49" fontId="13" fillId="6" borderId="10" xfId="4" applyNumberFormat="1" applyFont="1" applyFill="1" applyBorder="1" applyAlignment="1" applyProtection="1">
      <alignment horizontal="center" vertical="center"/>
    </xf>
    <xf numFmtId="49" fontId="13" fillId="6" borderId="32" xfId="4" applyNumberFormat="1" applyFont="1" applyFill="1" applyBorder="1" applyAlignment="1" applyProtection="1">
      <alignment horizontal="center" vertical="center"/>
    </xf>
    <xf numFmtId="49" fontId="10" fillId="6" borderId="13" xfId="4" applyNumberFormat="1" applyFont="1" applyFill="1" applyBorder="1" applyAlignment="1" applyProtection="1">
      <alignment horizontal="center" vertical="center"/>
    </xf>
    <xf numFmtId="49" fontId="10" fillId="8" borderId="24" xfId="4" applyNumberFormat="1" applyFont="1" applyFill="1" applyBorder="1" applyAlignment="1" applyProtection="1">
      <alignment horizontal="center" vertical="center"/>
    </xf>
    <xf numFmtId="49" fontId="10" fillId="8" borderId="25" xfId="4" applyNumberFormat="1" applyFont="1" applyFill="1" applyBorder="1" applyAlignment="1" applyProtection="1">
      <alignment horizontal="center" vertical="center"/>
    </xf>
    <xf numFmtId="49" fontId="10" fillId="6" borderId="26" xfId="4" applyNumberFormat="1" applyFont="1" applyFill="1" applyBorder="1" applyAlignment="1" applyProtection="1">
      <alignment horizontal="center" vertical="center"/>
    </xf>
    <xf numFmtId="49" fontId="10" fillId="6" borderId="27" xfId="4" applyNumberFormat="1" applyFont="1" applyFill="1" applyBorder="1" applyAlignment="1" applyProtection="1">
      <alignment horizontal="center" vertical="center"/>
    </xf>
    <xf numFmtId="49" fontId="10" fillId="6" borderId="14" xfId="4" applyNumberFormat="1" applyFont="1" applyFill="1" applyBorder="1" applyAlignment="1" applyProtection="1">
      <alignment horizontal="center" vertical="center"/>
    </xf>
    <xf numFmtId="0" fontId="7" fillId="6" borderId="20" xfId="3" applyFont="1" applyFill="1" applyBorder="1" applyAlignment="1">
      <alignment horizontal="center" vertical="center"/>
    </xf>
    <xf numFmtId="0" fontId="7" fillId="6" borderId="33" xfId="3" applyFont="1" applyFill="1" applyBorder="1" applyAlignment="1">
      <alignment horizontal="center" vertical="center"/>
    </xf>
    <xf numFmtId="176" fontId="8" fillId="6" borderId="13" xfId="3" applyNumberFormat="1" applyFont="1" applyFill="1" applyBorder="1" applyAlignment="1">
      <alignment horizontal="center" vertical="center"/>
    </xf>
  </cellXfs>
  <cellStyles count="2114">
    <cellStyle name="accountCodeD" xfId="61"/>
    <cellStyle name="accountCodeD 2" xfId="188"/>
    <cellStyle name="accountCodeD 2 2" xfId="277"/>
    <cellStyle name="accountCodeD 2 2 2" xfId="385"/>
    <cellStyle name="accountCodeD 2 2 2 2" xfId="679"/>
    <cellStyle name="accountCodeD 2 2 2 2 2" xfId="1227"/>
    <cellStyle name="accountCodeD 2 2 2 2 3" xfId="1428"/>
    <cellStyle name="accountCodeD 2 2 2 2 4" xfId="1618"/>
    <cellStyle name="accountCodeD 2 2 2 2 5" xfId="1796"/>
    <cellStyle name="accountCodeD 2 2 2 2 6" xfId="1968"/>
    <cellStyle name="accountCodeD 2 2 2 3" xfId="776"/>
    <cellStyle name="accountCodeD 2 2 2 3 2" xfId="1320"/>
    <cellStyle name="accountCodeD 2 2 2 3 3" xfId="1520"/>
    <cellStyle name="accountCodeD 2 2 2 3 4" xfId="1709"/>
    <cellStyle name="accountCodeD 2 2 2 3 5" xfId="1885"/>
    <cellStyle name="accountCodeD 2 2 2 3 6" xfId="2057"/>
    <cellStyle name="accountCodeD 2 2 2 4" xfId="808"/>
    <cellStyle name="accountCodeD 2 2 2 4 2" xfId="1352"/>
    <cellStyle name="accountCodeD 2 2 2 4 3" xfId="1552"/>
    <cellStyle name="accountCodeD 2 2 2 4 4" xfId="1741"/>
    <cellStyle name="accountCodeD 2 2 2 4 5" xfId="1917"/>
    <cellStyle name="accountCodeD 2 2 2 4 6" xfId="2089"/>
    <cellStyle name="accountCodeD 2 2 3" xfId="571"/>
    <cellStyle name="accountCodeD 2 2 3 2" xfId="1154"/>
    <cellStyle name="accountCodeD 2 2 3 3" xfId="1367"/>
    <cellStyle name="accountCodeD 2 2 3 4" xfId="1566"/>
    <cellStyle name="accountCodeD 2 2 3 5" xfId="1750"/>
    <cellStyle name="accountCodeD 2 2 3 6" xfId="1926"/>
    <cellStyle name="accountCodeD 2 2 4" xfId="725"/>
    <cellStyle name="accountCodeD 2 2 4 2" xfId="1269"/>
    <cellStyle name="accountCodeD 2 2 4 3" xfId="1469"/>
    <cellStyle name="accountCodeD 2 2 4 4" xfId="1658"/>
    <cellStyle name="accountCodeD 2 2 4 5" xfId="1834"/>
    <cellStyle name="accountCodeD 2 2 4 6" xfId="2006"/>
    <cellStyle name="accountCodeD 2 2 5" xfId="479"/>
    <cellStyle name="accountCodeD 2 2 5 2" xfId="1089"/>
    <cellStyle name="accountCodeD 2 2 5 3" xfId="818"/>
    <cellStyle name="accountCodeD 2 2 5 4" xfId="1034"/>
    <cellStyle name="accountCodeD 2 2 5 5" xfId="861"/>
    <cellStyle name="accountCodeD 2 2 5 6" xfId="1028"/>
    <cellStyle name="accountCodeD 2 3" xfId="327"/>
    <cellStyle name="accountCodeD 2 3 2" xfId="621"/>
    <cellStyle name="accountCodeD 2 3 2 2" xfId="1187"/>
    <cellStyle name="accountCodeD 2 3 2 3" xfId="1398"/>
    <cellStyle name="accountCodeD 2 3 2 4" xfId="1593"/>
    <cellStyle name="accountCodeD 2 3 2 5" xfId="1774"/>
    <cellStyle name="accountCodeD 2 3 2 6" xfId="1948"/>
    <cellStyle name="accountCodeD 2 3 3" xfId="752"/>
    <cellStyle name="accountCodeD 2 3 3 2" xfId="1296"/>
    <cellStyle name="accountCodeD 2 3 3 3" xfId="1496"/>
    <cellStyle name="accountCodeD 2 3 3 4" xfId="1685"/>
    <cellStyle name="accountCodeD 2 3 3 5" xfId="1861"/>
    <cellStyle name="accountCodeD 2 3 3 6" xfId="2033"/>
    <cellStyle name="accountCodeD 2 3 4" xfId="704"/>
    <cellStyle name="accountCodeD 2 3 4 2" xfId="1248"/>
    <cellStyle name="accountCodeD 2 3 4 3" xfId="1448"/>
    <cellStyle name="accountCodeD 2 3 4 4" xfId="1637"/>
    <cellStyle name="accountCodeD 2 3 4 5" xfId="1814"/>
    <cellStyle name="accountCodeD 2 3 4 6" xfId="1986"/>
    <cellStyle name="accountCodeD 2 4" xfId="506"/>
    <cellStyle name="accountCodeD 2 4 2" xfId="1113"/>
    <cellStyle name="accountCodeD 2 4 3" xfId="1122"/>
    <cellStyle name="accountCodeD 2 4 4" xfId="1120"/>
    <cellStyle name="accountCodeD 2 4 5" xfId="998"/>
    <cellStyle name="accountCodeD 2 4 6" xfId="1562"/>
    <cellStyle name="accountCodeD 2 5" xfId="432"/>
    <cellStyle name="accountCodeD 2 5 2" xfId="1049"/>
    <cellStyle name="accountCodeD 2 5 3" xfId="874"/>
    <cellStyle name="accountCodeD 2 5 4" xfId="1024"/>
    <cellStyle name="accountCodeD 2 5 5" xfId="815"/>
    <cellStyle name="accountCodeD 2 5 6" xfId="919"/>
    <cellStyle name="accountCodeD 2 6" xfId="707"/>
    <cellStyle name="accountCodeD 2 6 2" xfId="1251"/>
    <cellStyle name="accountCodeD 2 6 3" xfId="1451"/>
    <cellStyle name="accountCodeD 2 6 4" xfId="1640"/>
    <cellStyle name="accountCodeD 2 6 5" xfId="1816"/>
    <cellStyle name="accountCodeD 2 6 6" xfId="1988"/>
    <cellStyle name="accountCodeD 3" xfId="295"/>
    <cellStyle name="accountCodeD 3 2" xfId="589"/>
    <cellStyle name="accountCodeD 3 2 2" xfId="1165"/>
    <cellStyle name="accountCodeD 3 2 3" xfId="1376"/>
    <cellStyle name="accountCodeD 3 2 4" xfId="1573"/>
    <cellStyle name="accountCodeD 3 2 5" xfId="1757"/>
    <cellStyle name="accountCodeD 3 2 6" xfId="1933"/>
    <cellStyle name="accountCodeD 3 3" xfId="733"/>
    <cellStyle name="accountCodeD 3 3 2" xfId="1277"/>
    <cellStyle name="accountCodeD 3 3 3" xfId="1477"/>
    <cellStyle name="accountCodeD 3 3 4" xfId="1666"/>
    <cellStyle name="accountCodeD 3 3 5" xfId="1842"/>
    <cellStyle name="accountCodeD 3 3 6" xfId="2014"/>
    <cellStyle name="accountCodeD 3 4" xfId="440"/>
    <cellStyle name="accountCodeD 3 4 2" xfId="1056"/>
    <cellStyle name="accountCodeD 3 4 3" xfId="870"/>
    <cellStyle name="accountCodeD 3 4 4" xfId="826"/>
    <cellStyle name="accountCodeD 3 4 5" xfId="843"/>
    <cellStyle name="accountCodeD 3 4 6" xfId="825"/>
    <cellStyle name="accountCodeD 4" xfId="441"/>
    <cellStyle name="accountCodeD 4 2" xfId="1057"/>
    <cellStyle name="accountCodeD 4 3" xfId="869"/>
    <cellStyle name="accountCodeD 4 4" xfId="909"/>
    <cellStyle name="accountCodeD 4 5" xfId="819"/>
    <cellStyle name="accountCodeD 4 6" xfId="1027"/>
    <cellStyle name="accountCodeD 5" xfId="491"/>
    <cellStyle name="accountCodeD 5 2" xfId="1099"/>
    <cellStyle name="accountCodeD 5 3" xfId="938"/>
    <cellStyle name="accountCodeD 5 4" xfId="1218"/>
    <cellStyle name="accountCodeD 5 5" xfId="1361"/>
    <cellStyle name="accountCodeD 5 6" xfId="1617"/>
    <cellStyle name="accountCodeD 6" xfId="692"/>
    <cellStyle name="accountCodeD 6 2" xfId="1238"/>
    <cellStyle name="accountCodeD 6 3" xfId="1439"/>
    <cellStyle name="accountCodeD 6 4" xfId="1629"/>
    <cellStyle name="accountCodeD 6 5" xfId="1807"/>
    <cellStyle name="accountCodeD 6 6" xfId="1979"/>
    <cellStyle name="accountNameD" xfId="62"/>
    <cellStyle name="accountNameD 2" xfId="189"/>
    <cellStyle name="accountNameD 2 2" xfId="278"/>
    <cellStyle name="accountNameD 2 2 2" xfId="386"/>
    <cellStyle name="accountNameD 2 2 2 2" xfId="680"/>
    <cellStyle name="accountNameD 2 2 2 2 2" xfId="1228"/>
    <cellStyle name="accountNameD 2 2 2 2 3" xfId="1429"/>
    <cellStyle name="accountNameD 2 2 2 2 4" xfId="1619"/>
    <cellStyle name="accountNameD 2 2 2 2 5" xfId="1797"/>
    <cellStyle name="accountNameD 2 2 2 2 6" xfId="1969"/>
    <cellStyle name="accountNameD 2 2 2 3" xfId="777"/>
    <cellStyle name="accountNameD 2 2 2 3 2" xfId="1321"/>
    <cellStyle name="accountNameD 2 2 2 3 3" xfId="1521"/>
    <cellStyle name="accountNameD 2 2 2 3 4" xfId="1710"/>
    <cellStyle name="accountNameD 2 2 2 3 5" xfId="1886"/>
    <cellStyle name="accountNameD 2 2 2 3 6" xfId="2058"/>
    <cellStyle name="accountNameD 2 2 2 4" xfId="809"/>
    <cellStyle name="accountNameD 2 2 2 4 2" xfId="1353"/>
    <cellStyle name="accountNameD 2 2 2 4 3" xfId="1553"/>
    <cellStyle name="accountNameD 2 2 2 4 4" xfId="1742"/>
    <cellStyle name="accountNameD 2 2 2 4 5" xfId="1918"/>
    <cellStyle name="accountNameD 2 2 2 4 6" xfId="2090"/>
    <cellStyle name="accountNameD 2 2 3" xfId="572"/>
    <cellStyle name="accountNameD 2 2 3 2" xfId="1155"/>
    <cellStyle name="accountNameD 2 2 3 3" xfId="1368"/>
    <cellStyle name="accountNameD 2 2 3 4" xfId="1567"/>
    <cellStyle name="accountNameD 2 2 3 5" xfId="1751"/>
    <cellStyle name="accountNameD 2 2 3 6" xfId="1927"/>
    <cellStyle name="accountNameD 2 2 4" xfId="726"/>
    <cellStyle name="accountNameD 2 2 4 2" xfId="1270"/>
    <cellStyle name="accountNameD 2 2 4 3" xfId="1470"/>
    <cellStyle name="accountNameD 2 2 4 4" xfId="1659"/>
    <cellStyle name="accountNameD 2 2 4 5" xfId="1835"/>
    <cellStyle name="accountNameD 2 2 4 6" xfId="2007"/>
    <cellStyle name="accountNameD 2 2 5" xfId="784"/>
    <cellStyle name="accountNameD 2 2 5 2" xfId="1328"/>
    <cellStyle name="accountNameD 2 2 5 3" xfId="1528"/>
    <cellStyle name="accountNameD 2 2 5 4" xfId="1717"/>
    <cellStyle name="accountNameD 2 2 5 5" xfId="1893"/>
    <cellStyle name="accountNameD 2 2 5 6" xfId="2065"/>
    <cellStyle name="accountNameD 2 3" xfId="328"/>
    <cellStyle name="accountNameD 2 3 2" xfId="622"/>
    <cellStyle name="accountNameD 2 3 2 2" xfId="1188"/>
    <cellStyle name="accountNameD 2 3 2 3" xfId="1399"/>
    <cellStyle name="accountNameD 2 3 2 4" xfId="1594"/>
    <cellStyle name="accountNameD 2 3 2 5" xfId="1775"/>
    <cellStyle name="accountNameD 2 3 2 6" xfId="1949"/>
    <cellStyle name="accountNameD 2 3 3" xfId="753"/>
    <cellStyle name="accountNameD 2 3 3 2" xfId="1297"/>
    <cellStyle name="accountNameD 2 3 3 3" xfId="1497"/>
    <cellStyle name="accountNameD 2 3 3 4" xfId="1686"/>
    <cellStyle name="accountNameD 2 3 3 5" xfId="1862"/>
    <cellStyle name="accountNameD 2 3 3 6" xfId="2034"/>
    <cellStyle name="accountNameD 2 3 4" xfId="789"/>
    <cellStyle name="accountNameD 2 3 4 2" xfId="1333"/>
    <cellStyle name="accountNameD 2 3 4 3" xfId="1533"/>
    <cellStyle name="accountNameD 2 3 4 4" xfId="1722"/>
    <cellStyle name="accountNameD 2 3 4 5" xfId="1898"/>
    <cellStyle name="accountNameD 2 3 4 6" xfId="2070"/>
    <cellStyle name="accountNameD 2 4" xfId="507"/>
    <cellStyle name="accountNameD 2 4 2" xfId="1114"/>
    <cellStyle name="accountNameD 2 4 3" xfId="1197"/>
    <cellStyle name="accountNameD 2 4 4" xfId="1220"/>
    <cellStyle name="accountNameD 2 4 5" xfId="1362"/>
    <cellStyle name="accountNameD 2 4 6" xfId="1782"/>
    <cellStyle name="accountNameD 2 5" xfId="697"/>
    <cellStyle name="accountNameD 2 5 2" xfId="1242"/>
    <cellStyle name="accountNameD 2 5 3" xfId="1441"/>
    <cellStyle name="accountNameD 2 5 4" xfId="1631"/>
    <cellStyle name="accountNameD 2 5 5" xfId="1808"/>
    <cellStyle name="accountNameD 2 5 6" xfId="1980"/>
    <cellStyle name="accountNameD 2 6" xfId="751"/>
    <cellStyle name="accountNameD 2 6 2" xfId="1295"/>
    <cellStyle name="accountNameD 2 6 3" xfId="1495"/>
    <cellStyle name="accountNameD 2 6 4" xfId="1684"/>
    <cellStyle name="accountNameD 2 6 5" xfId="1860"/>
    <cellStyle name="accountNameD 2 6 6" xfId="2032"/>
    <cellStyle name="accountNameD 3" xfId="296"/>
    <cellStyle name="accountNameD 3 2" xfId="590"/>
    <cellStyle name="accountNameD 3 2 2" xfId="1166"/>
    <cellStyle name="accountNameD 3 2 3" xfId="1377"/>
    <cellStyle name="accountNameD 3 2 4" xfId="1574"/>
    <cellStyle name="accountNameD 3 2 5" xfId="1758"/>
    <cellStyle name="accountNameD 3 2 6" xfId="1934"/>
    <cellStyle name="accountNameD 3 3" xfId="734"/>
    <cellStyle name="accountNameD 3 3 2" xfId="1278"/>
    <cellStyle name="accountNameD 3 3 3" xfId="1478"/>
    <cellStyle name="accountNameD 3 3 4" xfId="1667"/>
    <cellStyle name="accountNameD 3 3 5" xfId="1843"/>
    <cellStyle name="accountNameD 3 3 6" xfId="2015"/>
    <cellStyle name="accountNameD 3 4" xfId="503"/>
    <cellStyle name="accountNameD 3 4 2" xfId="1110"/>
    <cellStyle name="accountNameD 3 4 3" xfId="1077"/>
    <cellStyle name="accountNameD 3 4 4" xfId="883"/>
    <cellStyle name="accountNameD 3 4 5" xfId="1214"/>
    <cellStyle name="accountNameD 3 4 6" xfId="1011"/>
    <cellStyle name="accountNameD 4" xfId="442"/>
    <cellStyle name="accountNameD 4 2" xfId="1058"/>
    <cellStyle name="accountNameD 4 3" xfId="868"/>
    <cellStyle name="accountNameD 4 4" xfId="816"/>
    <cellStyle name="accountNameD 4 5" xfId="863"/>
    <cellStyle name="accountNameD 4 6" xfId="1002"/>
    <cellStyle name="accountNameD 5" xfId="473"/>
    <cellStyle name="accountNameD 5 2" xfId="1085"/>
    <cellStyle name="accountNameD 5 3" xfId="970"/>
    <cellStyle name="accountNameD 5 4" xfId="1032"/>
    <cellStyle name="accountNameD 5 5" xfId="901"/>
    <cellStyle name="accountNameD 5 6" xfId="1601"/>
    <cellStyle name="accountNameD 6" xfId="787"/>
    <cellStyle name="accountNameD 6 2" xfId="1331"/>
    <cellStyle name="accountNameD 6 3" xfId="1531"/>
    <cellStyle name="accountNameD 6 4" xfId="1720"/>
    <cellStyle name="accountNameD 6 5" xfId="1896"/>
    <cellStyle name="accountNameD 6 6" xfId="2068"/>
    <cellStyle name="amountBalanceD" xfId="76"/>
    <cellStyle name="amountBalanceD 2" xfId="253"/>
    <cellStyle name="amountBalanceD 2 2" xfId="362"/>
    <cellStyle name="amountBalanceD 2 2 2" xfId="656"/>
    <cellStyle name="amountBalanceD 2 2 2 2" xfId="1213"/>
    <cellStyle name="amountBalanceD 2 2 2 3" xfId="1421"/>
    <cellStyle name="amountBalanceD 2 2 2 4" xfId="1612"/>
    <cellStyle name="amountBalanceD 2 2 2 5" xfId="1793"/>
    <cellStyle name="amountBalanceD 2 2 2 6" xfId="1965"/>
    <cellStyle name="amountBalanceD 2 2 3" xfId="769"/>
    <cellStyle name="amountBalanceD 2 2 3 2" xfId="1313"/>
    <cellStyle name="amountBalanceD 2 2 3 3" xfId="1513"/>
    <cellStyle name="amountBalanceD 2 2 3 4" xfId="1702"/>
    <cellStyle name="amountBalanceD 2 2 3 5" xfId="1878"/>
    <cellStyle name="amountBalanceD 2 2 3 6" xfId="2050"/>
    <cellStyle name="amountBalanceD 2 2 4" xfId="805"/>
    <cellStyle name="amountBalanceD 2 2 4 2" xfId="1349"/>
    <cellStyle name="amountBalanceD 2 2 4 3" xfId="1549"/>
    <cellStyle name="amountBalanceD 2 2 4 4" xfId="1738"/>
    <cellStyle name="amountBalanceD 2 2 4 5" xfId="1914"/>
    <cellStyle name="amountBalanceD 2 2 4 6" xfId="2086"/>
    <cellStyle name="amountBalanceD 2 3" xfId="548"/>
    <cellStyle name="amountBalanceD 2 3 2" xfId="1146"/>
    <cellStyle name="amountBalanceD 2 3 3" xfId="968"/>
    <cellStyle name="amountBalanceD 2 3 4" xfId="1035"/>
    <cellStyle name="amountBalanceD 2 3 5" xfId="910"/>
    <cellStyle name="amountBalanceD 2 3 6" xfId="1590"/>
    <cellStyle name="amountBalanceD 2 4" xfId="719"/>
    <cellStyle name="amountBalanceD 2 4 2" xfId="1263"/>
    <cellStyle name="amountBalanceD 2 4 3" xfId="1463"/>
    <cellStyle name="amountBalanceD 2 4 4" xfId="1652"/>
    <cellStyle name="amountBalanceD 2 4 5" xfId="1828"/>
    <cellStyle name="amountBalanceD 2 4 6" xfId="2000"/>
    <cellStyle name="amountBalanceD 2 5" xfId="770"/>
    <cellStyle name="amountBalanceD 2 5 2" xfId="1314"/>
    <cellStyle name="amountBalanceD 2 5 3" xfId="1514"/>
    <cellStyle name="amountBalanceD 2 5 4" xfId="1703"/>
    <cellStyle name="amountBalanceD 2 5 5" xfId="1879"/>
    <cellStyle name="amountBalanceD 2 5 6" xfId="2051"/>
    <cellStyle name="amountBalanceD 3" xfId="308"/>
    <cellStyle name="amountBalanceD 3 2" xfId="602"/>
    <cellStyle name="amountBalanceD 3 2 2" xfId="1178"/>
    <cellStyle name="amountBalanceD 3 2 3" xfId="1389"/>
    <cellStyle name="amountBalanceD 3 2 4" xfId="1586"/>
    <cellStyle name="amountBalanceD 3 2 5" xfId="1770"/>
    <cellStyle name="amountBalanceD 3 2 6" xfId="1946"/>
    <cellStyle name="amountBalanceD 3 3" xfId="746"/>
    <cellStyle name="amountBalanceD 3 3 2" xfId="1290"/>
    <cellStyle name="amountBalanceD 3 3 3" xfId="1490"/>
    <cellStyle name="amountBalanceD 3 3 4" xfId="1679"/>
    <cellStyle name="amountBalanceD 3 3 5" xfId="1855"/>
    <cellStyle name="amountBalanceD 3 3 6" xfId="2027"/>
    <cellStyle name="amountBalanceD 3 4" xfId="435"/>
    <cellStyle name="amountBalanceD 3 4 2" xfId="1052"/>
    <cellStyle name="amountBalanceD 3 4 3" xfId="872"/>
    <cellStyle name="amountBalanceD 3 4 4" xfId="1041"/>
    <cellStyle name="amountBalanceD 3 4 5" xfId="858"/>
    <cellStyle name="amountBalanceD 3 4 6" xfId="830"/>
    <cellStyle name="amountBalanceD 4" xfId="456"/>
    <cellStyle name="amountBalanceD 4 2" xfId="1072"/>
    <cellStyle name="amountBalanceD 4 3" xfId="963"/>
    <cellStyle name="amountBalanceD 4 4" xfId="827"/>
    <cellStyle name="amountBalanceD 4 5" xfId="965"/>
    <cellStyle name="amountBalanceD 4 6" xfId="889"/>
    <cellStyle name="amountBalanceD 5" xfId="687"/>
    <cellStyle name="amountBalanceD 5 2" xfId="1235"/>
    <cellStyle name="amountBalanceD 5 3" xfId="1436"/>
    <cellStyle name="amountBalanceD 5 4" xfId="1626"/>
    <cellStyle name="amountBalanceD 5 5" xfId="1804"/>
    <cellStyle name="amountBalanceD 5 6" xfId="1976"/>
    <cellStyle name="amountBalanceD 6" xfId="450"/>
    <cellStyle name="amountBalanceD 6 2" xfId="1066"/>
    <cellStyle name="amountBalanceD 6 3" xfId="1006"/>
    <cellStyle name="amountBalanceD 6 4" xfId="817"/>
    <cellStyle name="amountBalanceD 6 5" xfId="1017"/>
    <cellStyle name="amountBalanceD 6 6" xfId="1615"/>
    <cellStyle name="amountCrD" xfId="66"/>
    <cellStyle name="amountCrD 2" xfId="193"/>
    <cellStyle name="amountCrD 2 2" xfId="282"/>
    <cellStyle name="amountCrD 2 2 2" xfId="390"/>
    <cellStyle name="amountCrD 2 2 2 2" xfId="684"/>
    <cellStyle name="amountCrD 2 2 2 2 2" xfId="1232"/>
    <cellStyle name="amountCrD 2 2 2 2 3" xfId="1433"/>
    <cellStyle name="amountCrD 2 2 2 2 4" xfId="1623"/>
    <cellStyle name="amountCrD 2 2 2 2 5" xfId="1801"/>
    <cellStyle name="amountCrD 2 2 2 2 6" xfId="1973"/>
    <cellStyle name="amountCrD 2 2 2 3" xfId="781"/>
    <cellStyle name="amountCrD 2 2 2 3 2" xfId="1325"/>
    <cellStyle name="amountCrD 2 2 2 3 3" xfId="1525"/>
    <cellStyle name="amountCrD 2 2 2 3 4" xfId="1714"/>
    <cellStyle name="amountCrD 2 2 2 3 5" xfId="1890"/>
    <cellStyle name="amountCrD 2 2 2 3 6" xfId="2062"/>
    <cellStyle name="amountCrD 2 2 2 4" xfId="813"/>
    <cellStyle name="amountCrD 2 2 2 4 2" xfId="1357"/>
    <cellStyle name="amountCrD 2 2 2 4 3" xfId="1557"/>
    <cellStyle name="amountCrD 2 2 2 4 4" xfId="1746"/>
    <cellStyle name="amountCrD 2 2 2 4 5" xfId="1922"/>
    <cellStyle name="amountCrD 2 2 2 4 6" xfId="2094"/>
    <cellStyle name="amountCrD 2 2 3" xfId="576"/>
    <cellStyle name="amountCrD 2 2 3 2" xfId="1159"/>
    <cellStyle name="amountCrD 2 2 3 3" xfId="1372"/>
    <cellStyle name="amountCrD 2 2 3 4" xfId="1571"/>
    <cellStyle name="amountCrD 2 2 3 5" xfId="1755"/>
    <cellStyle name="amountCrD 2 2 3 6" xfId="1931"/>
    <cellStyle name="amountCrD 2 2 4" xfId="730"/>
    <cellStyle name="amountCrD 2 2 4 2" xfId="1274"/>
    <cellStyle name="amountCrD 2 2 4 3" xfId="1474"/>
    <cellStyle name="amountCrD 2 2 4 4" xfId="1663"/>
    <cellStyle name="amountCrD 2 2 4 5" xfId="1839"/>
    <cellStyle name="amountCrD 2 2 4 6" xfId="2011"/>
    <cellStyle name="amountCrD 2 2 5" xfId="492"/>
    <cellStyle name="amountCrD 2 2 5 2" xfId="1100"/>
    <cellStyle name="amountCrD 2 2 5 3" xfId="839"/>
    <cellStyle name="amountCrD 2 2 5 4" xfId="1018"/>
    <cellStyle name="amountCrD 2 2 5 5" xfId="1427"/>
    <cellStyle name="amountCrD 2 2 5 6" xfId="1224"/>
    <cellStyle name="amountCrD 2 3" xfId="332"/>
    <cellStyle name="amountCrD 2 3 2" xfId="626"/>
    <cellStyle name="amountCrD 2 3 2 2" xfId="1192"/>
    <cellStyle name="amountCrD 2 3 2 3" xfId="1403"/>
    <cellStyle name="amountCrD 2 3 2 4" xfId="1598"/>
    <cellStyle name="amountCrD 2 3 2 5" xfId="1779"/>
    <cellStyle name="amountCrD 2 3 2 6" xfId="1953"/>
    <cellStyle name="amountCrD 2 3 3" xfId="757"/>
    <cellStyle name="amountCrD 2 3 3 2" xfId="1301"/>
    <cellStyle name="amountCrD 2 3 3 3" xfId="1501"/>
    <cellStyle name="amountCrD 2 3 3 4" xfId="1690"/>
    <cellStyle name="amountCrD 2 3 3 5" xfId="1866"/>
    <cellStyle name="amountCrD 2 3 3 6" xfId="2038"/>
    <cellStyle name="amountCrD 2 3 4" xfId="793"/>
    <cellStyle name="amountCrD 2 3 4 2" xfId="1337"/>
    <cellStyle name="amountCrD 2 3 4 3" xfId="1537"/>
    <cellStyle name="amountCrD 2 3 4 4" xfId="1726"/>
    <cellStyle name="amountCrD 2 3 4 5" xfId="1902"/>
    <cellStyle name="amountCrD 2 3 4 6" xfId="2074"/>
    <cellStyle name="amountCrD 2 4" xfId="511"/>
    <cellStyle name="amountCrD 2 4 2" xfId="1118"/>
    <cellStyle name="amountCrD 2 4 3" xfId="1121"/>
    <cellStyle name="amountCrD 2 4 4" xfId="911"/>
    <cellStyle name="amountCrD 2 4 5" xfId="953"/>
    <cellStyle name="amountCrD 2 4 6" xfId="1015"/>
    <cellStyle name="amountCrD 2 5" xfId="701"/>
    <cellStyle name="amountCrD 2 5 2" xfId="1246"/>
    <cellStyle name="amountCrD 2 5 3" xfId="1445"/>
    <cellStyle name="amountCrD 2 5 4" xfId="1635"/>
    <cellStyle name="amountCrD 2 5 5" xfId="1812"/>
    <cellStyle name="amountCrD 2 5 6" xfId="1984"/>
    <cellStyle name="amountCrD 2 6" xfId="531"/>
    <cellStyle name="amountCrD 2 6 2" xfId="1131"/>
    <cellStyle name="amountCrD 2 6 3" xfId="835"/>
    <cellStyle name="amountCrD 2 6 4" xfId="1073"/>
    <cellStyle name="amountCrD 2 6 5" xfId="932"/>
    <cellStyle name="amountCrD 2 6 6" xfId="952"/>
    <cellStyle name="amountCrD 3" xfId="300"/>
    <cellStyle name="amountCrD 3 2" xfId="594"/>
    <cellStyle name="amountCrD 3 2 2" xfId="1170"/>
    <cellStyle name="amountCrD 3 2 3" xfId="1381"/>
    <cellStyle name="amountCrD 3 2 4" xfId="1578"/>
    <cellStyle name="amountCrD 3 2 5" xfId="1762"/>
    <cellStyle name="amountCrD 3 2 6" xfId="1938"/>
    <cellStyle name="amountCrD 3 3" xfId="738"/>
    <cellStyle name="amountCrD 3 3 2" xfId="1282"/>
    <cellStyle name="amountCrD 3 3 3" xfId="1482"/>
    <cellStyle name="amountCrD 3 3 4" xfId="1671"/>
    <cellStyle name="amountCrD 3 3 5" xfId="1847"/>
    <cellStyle name="amountCrD 3 3 6" xfId="2019"/>
    <cellStyle name="amountCrD 3 4" xfId="690"/>
    <cellStyle name="amountCrD 3 4 2" xfId="1236"/>
    <cellStyle name="amountCrD 3 4 3" xfId="1437"/>
    <cellStyle name="amountCrD 3 4 4" xfId="1627"/>
    <cellStyle name="amountCrD 3 4 5" xfId="1805"/>
    <cellStyle name="amountCrD 3 4 6" xfId="1977"/>
    <cellStyle name="amountCrD 4" xfId="446"/>
    <cellStyle name="amountCrD 4 2" xfId="1062"/>
    <cellStyle name="amountCrD 4 3" xfId="864"/>
    <cellStyle name="amountCrD 4 4" xfId="1036"/>
    <cellStyle name="amountCrD 4 5" xfId="1449"/>
    <cellStyle name="amountCrD 4 6" xfId="1026"/>
    <cellStyle name="amountCrD 5" xfId="523"/>
    <cellStyle name="amountCrD 5 2" xfId="1126"/>
    <cellStyle name="amountCrD 5 3" xfId="913"/>
    <cellStyle name="amountCrD 5 4" xfId="894"/>
    <cellStyle name="amountCrD 5 5" xfId="954"/>
    <cellStyle name="amountCrD 5 6" xfId="921"/>
    <cellStyle name="amountCrD 6" xfId="471"/>
    <cellStyle name="amountCrD 6 2" xfId="1083"/>
    <cellStyle name="amountCrD 6 3" xfId="907"/>
    <cellStyle name="amountCrD 6 4" xfId="1130"/>
    <cellStyle name="amountCrD 6 5" xfId="1406"/>
    <cellStyle name="amountCrD 6 6" xfId="1613"/>
    <cellStyle name="amountDrD" xfId="65"/>
    <cellStyle name="amountDrD 2" xfId="192"/>
    <cellStyle name="amountDrD 2 2" xfId="281"/>
    <cellStyle name="amountDrD 2 2 2" xfId="389"/>
    <cellStyle name="amountDrD 2 2 2 2" xfId="683"/>
    <cellStyle name="amountDrD 2 2 2 2 2" xfId="1231"/>
    <cellStyle name="amountDrD 2 2 2 2 3" xfId="1432"/>
    <cellStyle name="amountDrD 2 2 2 2 4" xfId="1622"/>
    <cellStyle name="amountDrD 2 2 2 2 5" xfId="1800"/>
    <cellStyle name="amountDrD 2 2 2 2 6" xfId="1972"/>
    <cellStyle name="amountDrD 2 2 2 3" xfId="780"/>
    <cellStyle name="amountDrD 2 2 2 3 2" xfId="1324"/>
    <cellStyle name="amountDrD 2 2 2 3 3" xfId="1524"/>
    <cellStyle name="amountDrD 2 2 2 3 4" xfId="1713"/>
    <cellStyle name="amountDrD 2 2 2 3 5" xfId="1889"/>
    <cellStyle name="amountDrD 2 2 2 3 6" xfId="2061"/>
    <cellStyle name="amountDrD 2 2 2 4" xfId="812"/>
    <cellStyle name="amountDrD 2 2 2 4 2" xfId="1356"/>
    <cellStyle name="amountDrD 2 2 2 4 3" xfId="1556"/>
    <cellStyle name="amountDrD 2 2 2 4 4" xfId="1745"/>
    <cellStyle name="amountDrD 2 2 2 4 5" xfId="1921"/>
    <cellStyle name="amountDrD 2 2 2 4 6" xfId="2093"/>
    <cellStyle name="amountDrD 2 2 3" xfId="575"/>
    <cellStyle name="amountDrD 2 2 3 2" xfId="1158"/>
    <cellStyle name="amountDrD 2 2 3 3" xfId="1371"/>
    <cellStyle name="amountDrD 2 2 3 4" xfId="1570"/>
    <cellStyle name="amountDrD 2 2 3 5" xfId="1754"/>
    <cellStyle name="amountDrD 2 2 3 6" xfId="1930"/>
    <cellStyle name="amountDrD 2 2 4" xfId="729"/>
    <cellStyle name="amountDrD 2 2 4 2" xfId="1273"/>
    <cellStyle name="amountDrD 2 2 4 3" xfId="1473"/>
    <cellStyle name="amountDrD 2 2 4 4" xfId="1662"/>
    <cellStyle name="amountDrD 2 2 4 5" xfId="1838"/>
    <cellStyle name="amountDrD 2 2 4 6" xfId="2010"/>
    <cellStyle name="amountDrD 2 2 5" xfId="475"/>
    <cellStyle name="amountDrD 2 2 5 2" xfId="1086"/>
    <cellStyle name="amountDrD 2 2 5 3" xfId="1020"/>
    <cellStyle name="amountDrD 2 2 5 4" xfId="996"/>
    <cellStyle name="amountDrD 2 2 5 5" xfId="1408"/>
    <cellStyle name="amountDrD 2 2 5 6" xfId="999"/>
    <cellStyle name="amountDrD 2 3" xfId="331"/>
    <cellStyle name="amountDrD 2 3 2" xfId="625"/>
    <cellStyle name="amountDrD 2 3 2 2" xfId="1191"/>
    <cellStyle name="amountDrD 2 3 2 3" xfId="1402"/>
    <cellStyle name="amountDrD 2 3 2 4" xfId="1597"/>
    <cellStyle name="amountDrD 2 3 2 5" xfId="1778"/>
    <cellStyle name="amountDrD 2 3 2 6" xfId="1952"/>
    <cellStyle name="amountDrD 2 3 3" xfId="756"/>
    <cellStyle name="amountDrD 2 3 3 2" xfId="1300"/>
    <cellStyle name="amountDrD 2 3 3 3" xfId="1500"/>
    <cellStyle name="amountDrD 2 3 3 4" xfId="1689"/>
    <cellStyle name="amountDrD 2 3 3 5" xfId="1865"/>
    <cellStyle name="amountDrD 2 3 3 6" xfId="2037"/>
    <cellStyle name="amountDrD 2 3 4" xfId="792"/>
    <cellStyle name="amountDrD 2 3 4 2" xfId="1336"/>
    <cellStyle name="amountDrD 2 3 4 3" xfId="1536"/>
    <cellStyle name="amountDrD 2 3 4 4" xfId="1725"/>
    <cellStyle name="amountDrD 2 3 4 5" xfId="1901"/>
    <cellStyle name="amountDrD 2 3 4 6" xfId="2073"/>
    <cellStyle name="amountDrD 2 4" xfId="510"/>
    <cellStyle name="amountDrD 2 4 2" xfId="1117"/>
    <cellStyle name="amountDrD 2 4 3" xfId="851"/>
    <cellStyle name="amountDrD 2 4 4" xfId="1185"/>
    <cellStyle name="amountDrD 2 4 5" xfId="989"/>
    <cellStyle name="amountDrD 2 4 6" xfId="984"/>
    <cellStyle name="amountDrD 2 5" xfId="700"/>
    <cellStyle name="amountDrD 2 5 2" xfId="1245"/>
    <cellStyle name="amountDrD 2 5 3" xfId="1444"/>
    <cellStyle name="amountDrD 2 5 4" xfId="1634"/>
    <cellStyle name="amountDrD 2 5 5" xfId="1811"/>
    <cellStyle name="amountDrD 2 5 6" xfId="1983"/>
    <cellStyle name="amountDrD 2 6" xfId="480"/>
    <cellStyle name="amountDrD 2 6 2" xfId="1090"/>
    <cellStyle name="amountDrD 2 6 3" xfId="859"/>
    <cellStyle name="amountDrD 2 6 4" xfId="896"/>
    <cellStyle name="amountDrD 2 6 5" xfId="908"/>
    <cellStyle name="amountDrD 2 6 6" xfId="1225"/>
    <cellStyle name="amountDrD 3" xfId="245"/>
    <cellStyle name="amountDrD 3 2" xfId="354"/>
    <cellStyle name="amountDrD 3 2 2" xfId="648"/>
    <cellStyle name="amountDrD 3 2 2 2" xfId="1205"/>
    <cellStyle name="amountDrD 3 2 2 3" xfId="1413"/>
    <cellStyle name="amountDrD 3 2 2 4" xfId="1604"/>
    <cellStyle name="amountDrD 3 2 2 5" xfId="1785"/>
    <cellStyle name="amountDrD 3 2 2 6" xfId="1957"/>
    <cellStyle name="amountDrD 3 2 3" xfId="761"/>
    <cellStyle name="amountDrD 3 2 3 2" xfId="1305"/>
    <cellStyle name="amountDrD 3 2 3 3" xfId="1505"/>
    <cellStyle name="amountDrD 3 2 3 4" xfId="1694"/>
    <cellStyle name="amountDrD 3 2 3 5" xfId="1870"/>
    <cellStyle name="amountDrD 3 2 3 6" xfId="2042"/>
    <cellStyle name="amountDrD 3 2 4" xfId="797"/>
    <cellStyle name="amountDrD 3 2 4 2" xfId="1341"/>
    <cellStyle name="amountDrD 3 2 4 3" xfId="1541"/>
    <cellStyle name="amountDrD 3 2 4 4" xfId="1730"/>
    <cellStyle name="amountDrD 3 2 4 5" xfId="1906"/>
    <cellStyle name="amountDrD 3 2 4 6" xfId="2078"/>
    <cellStyle name="amountDrD 3 3" xfId="540"/>
    <cellStyle name="amountDrD 3 3 2" xfId="1138"/>
    <cellStyle name="amountDrD 3 3 3" xfId="944"/>
    <cellStyle name="amountDrD 3 3 4" xfId="980"/>
    <cellStyle name="amountDrD 3 3 5" xfId="1391"/>
    <cellStyle name="amountDrD 3 3 6" xfId="1591"/>
    <cellStyle name="amountDrD 3 4" xfId="711"/>
    <cellStyle name="amountDrD 3 4 2" xfId="1255"/>
    <cellStyle name="amountDrD 3 4 3" xfId="1455"/>
    <cellStyle name="amountDrD 3 4 4" xfId="1644"/>
    <cellStyle name="amountDrD 3 4 5" xfId="1820"/>
    <cellStyle name="amountDrD 3 4 6" xfId="1992"/>
    <cellStyle name="amountDrD 3 5" xfId="721"/>
    <cellStyle name="amountDrD 3 5 2" xfId="1265"/>
    <cellStyle name="amountDrD 3 5 3" xfId="1465"/>
    <cellStyle name="amountDrD 3 5 4" xfId="1654"/>
    <cellStyle name="amountDrD 3 5 5" xfId="1830"/>
    <cellStyle name="amountDrD 3 5 6" xfId="2002"/>
    <cellStyle name="amountDrD 4" xfId="299"/>
    <cellStyle name="amountDrD 4 2" xfId="593"/>
    <cellStyle name="amountDrD 4 2 2" xfId="1169"/>
    <cellStyle name="amountDrD 4 2 3" xfId="1380"/>
    <cellStyle name="amountDrD 4 2 4" xfId="1577"/>
    <cellStyle name="amountDrD 4 2 5" xfId="1761"/>
    <cellStyle name="amountDrD 4 2 6" xfId="1937"/>
    <cellStyle name="amountDrD 4 3" xfId="737"/>
    <cellStyle name="amountDrD 4 3 2" xfId="1281"/>
    <cellStyle name="amountDrD 4 3 3" xfId="1481"/>
    <cellStyle name="amountDrD 4 3 4" xfId="1670"/>
    <cellStyle name="amountDrD 4 3 5" xfId="1846"/>
    <cellStyle name="amountDrD 4 3 6" xfId="2018"/>
    <cellStyle name="amountDrD 4 4" xfId="505"/>
    <cellStyle name="amountDrD 4 4 2" xfId="1112"/>
    <cellStyle name="amountDrD 4 4 3" xfId="981"/>
    <cellStyle name="amountDrD 4 4 4" xfId="1392"/>
    <cellStyle name="amountDrD 4 4 5" xfId="1588"/>
    <cellStyle name="amountDrD 4 4 6" xfId="1410"/>
    <cellStyle name="amountDrD 5" xfId="445"/>
    <cellStyle name="amountDrD 5 2" xfId="1061"/>
    <cellStyle name="amountDrD 5 3" xfId="865"/>
    <cellStyle name="amountDrD 5 4" xfId="1031"/>
    <cellStyle name="amountDrD 5 5" xfId="902"/>
    <cellStyle name="amountDrD 5 6" xfId="1638"/>
    <cellStyle name="amountDrD 6" xfId="488"/>
    <cellStyle name="amountDrD 6 2" xfId="1096"/>
    <cellStyle name="amountDrD 6 3" xfId="1001"/>
    <cellStyle name="amountDrD 6 4" xfId="1239"/>
    <cellStyle name="amountDrD 6 5" xfId="897"/>
    <cellStyle name="amountDrD 6 6" xfId="1563"/>
    <cellStyle name="amountDrD 7" xfId="498"/>
    <cellStyle name="amountDrD 7 2" xfId="1105"/>
    <cellStyle name="amountDrD 7 3" xfId="1009"/>
    <cellStyle name="amountDrD 7 4" xfId="1045"/>
    <cellStyle name="amountDrD 7 5" xfId="903"/>
    <cellStyle name="amountDrD 7 6" xfId="1164"/>
    <cellStyle name="auxAccProjectNameD" xfId="415"/>
    <cellStyle name="auxAccProjectNameD 2" xfId="1039"/>
    <cellStyle name="auxAccProjectNameD 3" xfId="854"/>
    <cellStyle name="auxAccProjectNameD 4" xfId="891"/>
    <cellStyle name="auxAccProjectNameD 5" xfId="1029"/>
    <cellStyle name="auxAccProjectNameD 6" xfId="28"/>
    <cellStyle name="Comma [0] 2" xfId="211"/>
    <cellStyle name="Comma [0] 2 2" xfId="48"/>
    <cellStyle name="Comma [0] 2 3" xfId="86"/>
    <cellStyle name="Comma [0] 2 3 2" xfId="266"/>
    <cellStyle name="Comma [0] 2 3 2 2" xfId="374"/>
    <cellStyle name="Comma [0] 2 3 2 2 2" xfId="668"/>
    <cellStyle name="Comma [0] 2 3 2 3" xfId="560"/>
    <cellStyle name="Comma [0] 2 3 3" xfId="312"/>
    <cellStyle name="Comma [0] 2 3 3 2" xfId="606"/>
    <cellStyle name="Comma [0] 2 3 4" xfId="461"/>
    <cellStyle name="Comma [0] 2 4" xfId="338"/>
    <cellStyle name="Comma [0] 2 4 2" xfId="632"/>
    <cellStyle name="Comma [0] 2 5" xfId="517"/>
    <cellStyle name="Comma [0] 3 17" xfId="87"/>
    <cellStyle name="Comma [0] 3 17 2" xfId="212"/>
    <cellStyle name="Comma [0] 3 17 2 2" xfId="339"/>
    <cellStyle name="Comma [0] 3 17 2 2 2" xfId="633"/>
    <cellStyle name="Comma [0] 3 17 2 3" xfId="518"/>
    <cellStyle name="Comma [0] 3 17 3" xfId="313"/>
    <cellStyle name="Comma [0] 3 17 3 2" xfId="607"/>
    <cellStyle name="Comma [0] 3 17 4" xfId="462"/>
    <cellStyle name="currencyNameD" xfId="74"/>
    <cellStyle name="currencyNameD 2" xfId="249"/>
    <cellStyle name="currencyNameD 2 2" xfId="358"/>
    <cellStyle name="currencyNameD 2 2 2" xfId="652"/>
    <cellStyle name="currencyNameD 2 2 2 2" xfId="1209"/>
    <cellStyle name="currencyNameD 2 2 2 3" xfId="1417"/>
    <cellStyle name="currencyNameD 2 2 2 4" xfId="1608"/>
    <cellStyle name="currencyNameD 2 2 2 5" xfId="1789"/>
    <cellStyle name="currencyNameD 2 2 2 6" xfId="1961"/>
    <cellStyle name="currencyNameD 2 2 3" xfId="765"/>
    <cellStyle name="currencyNameD 2 2 3 2" xfId="1309"/>
    <cellStyle name="currencyNameD 2 2 3 3" xfId="1509"/>
    <cellStyle name="currencyNameD 2 2 3 4" xfId="1698"/>
    <cellStyle name="currencyNameD 2 2 3 5" xfId="1874"/>
    <cellStyle name="currencyNameD 2 2 3 6" xfId="2046"/>
    <cellStyle name="currencyNameD 2 2 4" xfId="801"/>
    <cellStyle name="currencyNameD 2 2 4 2" xfId="1345"/>
    <cellStyle name="currencyNameD 2 2 4 3" xfId="1545"/>
    <cellStyle name="currencyNameD 2 2 4 4" xfId="1734"/>
    <cellStyle name="currencyNameD 2 2 4 5" xfId="1910"/>
    <cellStyle name="currencyNameD 2 2 4 6" xfId="2082"/>
    <cellStyle name="currencyNameD 2 3" xfId="544"/>
    <cellStyle name="currencyNameD 2 3 2" xfId="1142"/>
    <cellStyle name="currencyNameD 2 3 3" xfId="1019"/>
    <cellStyle name="currencyNameD 2 3 4" xfId="1123"/>
    <cellStyle name="currencyNameD 2 3 5" xfId="955"/>
    <cellStyle name="currencyNameD 2 3 6" xfId="924"/>
    <cellStyle name="currencyNameD 2 4" xfId="715"/>
    <cellStyle name="currencyNameD 2 4 2" xfId="1259"/>
    <cellStyle name="currencyNameD 2 4 3" xfId="1459"/>
    <cellStyle name="currencyNameD 2 4 4" xfId="1648"/>
    <cellStyle name="currencyNameD 2 4 5" xfId="1824"/>
    <cellStyle name="currencyNameD 2 4 6" xfId="1996"/>
    <cellStyle name="currencyNameD 2 5" xfId="722"/>
    <cellStyle name="currencyNameD 2 5 2" xfId="1266"/>
    <cellStyle name="currencyNameD 2 5 3" xfId="1466"/>
    <cellStyle name="currencyNameD 2 5 4" xfId="1655"/>
    <cellStyle name="currencyNameD 2 5 5" xfId="1831"/>
    <cellStyle name="currencyNameD 2 5 6" xfId="2003"/>
    <cellStyle name="currencyNameD 3" xfId="251"/>
    <cellStyle name="currencyNameD 3 2" xfId="360"/>
    <cellStyle name="currencyNameD 3 2 2" xfId="654"/>
    <cellStyle name="currencyNameD 3 2 2 2" xfId="1211"/>
    <cellStyle name="currencyNameD 3 2 2 3" xfId="1419"/>
    <cellStyle name="currencyNameD 3 2 2 4" xfId="1610"/>
    <cellStyle name="currencyNameD 3 2 2 5" xfId="1791"/>
    <cellStyle name="currencyNameD 3 2 2 6" xfId="1963"/>
    <cellStyle name="currencyNameD 3 2 3" xfId="767"/>
    <cellStyle name="currencyNameD 3 2 3 2" xfId="1311"/>
    <cellStyle name="currencyNameD 3 2 3 3" xfId="1511"/>
    <cellStyle name="currencyNameD 3 2 3 4" xfId="1700"/>
    <cellStyle name="currencyNameD 3 2 3 5" xfId="1876"/>
    <cellStyle name="currencyNameD 3 2 3 6" xfId="2048"/>
    <cellStyle name="currencyNameD 3 2 4" xfId="803"/>
    <cellStyle name="currencyNameD 3 2 4 2" xfId="1347"/>
    <cellStyle name="currencyNameD 3 2 4 3" xfId="1547"/>
    <cellStyle name="currencyNameD 3 2 4 4" xfId="1736"/>
    <cellStyle name="currencyNameD 3 2 4 5" xfId="1912"/>
    <cellStyle name="currencyNameD 3 2 4 6" xfId="2084"/>
    <cellStyle name="currencyNameD 3 3" xfId="546"/>
    <cellStyle name="currencyNameD 3 3 2" xfId="1144"/>
    <cellStyle name="currencyNameD 3 3 3" xfId="906"/>
    <cellStyle name="currencyNameD 3 3 4" xfId="1195"/>
    <cellStyle name="currencyNameD 3 3 5" xfId="1181"/>
    <cellStyle name="currencyNameD 3 3 6" xfId="1559"/>
    <cellStyle name="currencyNameD 3 4" xfId="717"/>
    <cellStyle name="currencyNameD 3 4 2" xfId="1261"/>
    <cellStyle name="currencyNameD 3 4 3" xfId="1461"/>
    <cellStyle name="currencyNameD 3 4 4" xfId="1650"/>
    <cellStyle name="currencyNameD 3 4 5" xfId="1826"/>
    <cellStyle name="currencyNameD 3 4 6" xfId="1998"/>
    <cellStyle name="currencyNameD 3 5" xfId="788"/>
    <cellStyle name="currencyNameD 3 5 2" xfId="1332"/>
    <cellStyle name="currencyNameD 3 5 3" xfId="1532"/>
    <cellStyle name="currencyNameD 3 5 4" xfId="1721"/>
    <cellStyle name="currencyNameD 3 5 5" xfId="1897"/>
    <cellStyle name="currencyNameD 3 5 6" xfId="2069"/>
    <cellStyle name="currencyNameD 4" xfId="306"/>
    <cellStyle name="currencyNameD 4 2" xfId="600"/>
    <cellStyle name="currencyNameD 4 2 2" xfId="1176"/>
    <cellStyle name="currencyNameD 4 2 3" xfId="1387"/>
    <cellStyle name="currencyNameD 4 2 4" xfId="1584"/>
    <cellStyle name="currencyNameD 4 2 5" xfId="1768"/>
    <cellStyle name="currencyNameD 4 2 6" xfId="1944"/>
    <cellStyle name="currencyNameD 4 3" xfId="744"/>
    <cellStyle name="currencyNameD 4 3 2" xfId="1288"/>
    <cellStyle name="currencyNameD 4 3 3" xfId="1488"/>
    <cellStyle name="currencyNameD 4 3 4" xfId="1677"/>
    <cellStyle name="currencyNameD 4 3 5" xfId="1853"/>
    <cellStyle name="currencyNameD 4 3 6" xfId="2025"/>
    <cellStyle name="currencyNameD 4 4" xfId="686"/>
    <cellStyle name="currencyNameD 4 4 2" xfId="1234"/>
    <cellStyle name="currencyNameD 4 4 3" xfId="1435"/>
    <cellStyle name="currencyNameD 4 4 4" xfId="1625"/>
    <cellStyle name="currencyNameD 4 4 5" xfId="1803"/>
    <cellStyle name="currencyNameD 4 4 6" xfId="1975"/>
    <cellStyle name="currencyNameD 5" xfId="454"/>
    <cellStyle name="currencyNameD 5 2" xfId="1070"/>
    <cellStyle name="currencyNameD 5 3" xfId="990"/>
    <cellStyle name="currencyNameD 5 4" xfId="1240"/>
    <cellStyle name="currencyNameD 5 5" xfId="991"/>
    <cellStyle name="currencyNameD 5 6" xfId="1076"/>
    <cellStyle name="currencyNameD 6" xfId="524"/>
    <cellStyle name="currencyNameD 6 2" xfId="1127"/>
    <cellStyle name="currencyNameD 6 3" xfId="971"/>
    <cellStyle name="currencyNameD 6 4" xfId="1081"/>
    <cellStyle name="currencyNameD 6 5" xfId="829"/>
    <cellStyle name="currencyNameD 6 6" xfId="993"/>
    <cellStyle name="currencyNameD 7" xfId="472"/>
    <cellStyle name="currencyNameD 7 2" xfId="1084"/>
    <cellStyle name="currencyNameD 7 3" xfId="833"/>
    <cellStyle name="currencyNameD 7 4" xfId="1012"/>
    <cellStyle name="currencyNameD 7 5" xfId="1422"/>
    <cellStyle name="currencyNameD 7 6" xfId="904"/>
    <cellStyle name="dCDirectionD" xfId="75"/>
    <cellStyle name="dCDirectionD 2" xfId="252"/>
    <cellStyle name="dCDirectionD 2 2" xfId="361"/>
    <cellStyle name="dCDirectionD 2 2 2" xfId="655"/>
    <cellStyle name="dCDirectionD 2 2 2 2" xfId="1212"/>
    <cellStyle name="dCDirectionD 2 2 2 3" xfId="1420"/>
    <cellStyle name="dCDirectionD 2 2 2 4" xfId="1611"/>
    <cellStyle name="dCDirectionD 2 2 2 5" xfId="1792"/>
    <cellStyle name="dCDirectionD 2 2 2 6" xfId="1964"/>
    <cellStyle name="dCDirectionD 2 2 3" xfId="768"/>
    <cellStyle name="dCDirectionD 2 2 3 2" xfId="1312"/>
    <cellStyle name="dCDirectionD 2 2 3 3" xfId="1512"/>
    <cellStyle name="dCDirectionD 2 2 3 4" xfId="1701"/>
    <cellStyle name="dCDirectionD 2 2 3 5" xfId="1877"/>
    <cellStyle name="dCDirectionD 2 2 3 6" xfId="2049"/>
    <cellStyle name="dCDirectionD 2 2 4" xfId="804"/>
    <cellStyle name="dCDirectionD 2 2 4 2" xfId="1348"/>
    <cellStyle name="dCDirectionD 2 2 4 3" xfId="1548"/>
    <cellStyle name="dCDirectionD 2 2 4 4" xfId="1737"/>
    <cellStyle name="dCDirectionD 2 2 4 5" xfId="1913"/>
    <cellStyle name="dCDirectionD 2 2 4 6" xfId="2085"/>
    <cellStyle name="dCDirectionD 2 3" xfId="547"/>
    <cellStyle name="dCDirectionD 2 3 2" xfId="1145"/>
    <cellStyle name="dCDirectionD 2 3 3" xfId="832"/>
    <cellStyle name="dCDirectionD 2 3 4" xfId="1216"/>
    <cellStyle name="dCDirectionD 2 3 5" xfId="1359"/>
    <cellStyle name="dCDirectionD 2 3 6" xfId="1148"/>
    <cellStyle name="dCDirectionD 2 4" xfId="718"/>
    <cellStyle name="dCDirectionD 2 4 2" xfId="1262"/>
    <cellStyle name="dCDirectionD 2 4 3" xfId="1462"/>
    <cellStyle name="dCDirectionD 2 4 4" xfId="1651"/>
    <cellStyle name="dCDirectionD 2 4 5" xfId="1827"/>
    <cellStyle name="dCDirectionD 2 4 6" xfId="1999"/>
    <cellStyle name="dCDirectionD 2 5" xfId="732"/>
    <cellStyle name="dCDirectionD 2 5 2" xfId="1276"/>
    <cellStyle name="dCDirectionD 2 5 3" xfId="1476"/>
    <cellStyle name="dCDirectionD 2 5 4" xfId="1665"/>
    <cellStyle name="dCDirectionD 2 5 5" xfId="1841"/>
    <cellStyle name="dCDirectionD 2 5 6" xfId="2013"/>
    <cellStyle name="dCDirectionD 3" xfId="307"/>
    <cellStyle name="dCDirectionD 3 2" xfId="601"/>
    <cellStyle name="dCDirectionD 3 2 2" xfId="1177"/>
    <cellStyle name="dCDirectionD 3 2 3" xfId="1388"/>
    <cellStyle name="dCDirectionD 3 2 4" xfId="1585"/>
    <cellStyle name="dCDirectionD 3 2 5" xfId="1769"/>
    <cellStyle name="dCDirectionD 3 2 6" xfId="1945"/>
    <cellStyle name="dCDirectionD 3 3" xfId="745"/>
    <cellStyle name="dCDirectionD 3 3 2" xfId="1289"/>
    <cellStyle name="dCDirectionD 3 3 3" xfId="1489"/>
    <cellStyle name="dCDirectionD 3 3 4" xfId="1678"/>
    <cellStyle name="dCDirectionD 3 3 5" xfId="1854"/>
    <cellStyle name="dCDirectionD 3 3 6" xfId="2026"/>
    <cellStyle name="dCDirectionD 3 4" xfId="429"/>
    <cellStyle name="dCDirectionD 3 4 2" xfId="1046"/>
    <cellStyle name="dCDirectionD 3 4 3" xfId="876"/>
    <cellStyle name="dCDirectionD 3 4 4" xfId="30"/>
    <cellStyle name="dCDirectionD 3 4 5" xfId="892"/>
    <cellStyle name="dCDirectionD 3 4 6" xfId="1365"/>
    <cellStyle name="dCDirectionD 4" xfId="455"/>
    <cellStyle name="dCDirectionD 4 2" xfId="1071"/>
    <cellStyle name="dCDirectionD 4 3" xfId="1023"/>
    <cellStyle name="dCDirectionD 4 4" xfId="1241"/>
    <cellStyle name="dCDirectionD 4 5" xfId="1194"/>
    <cellStyle name="dCDirectionD 4 6" xfId="1375"/>
    <cellStyle name="dCDirectionD 5" xfId="434"/>
    <cellStyle name="dCDirectionD 5 2" xfId="1051"/>
    <cellStyle name="dCDirectionD 5 3" xfId="873"/>
    <cellStyle name="dCDirectionD 5 4" xfId="1042"/>
    <cellStyle name="dCDirectionD 5 5" xfId="849"/>
    <cellStyle name="dCDirectionD 5 6" xfId="844"/>
    <cellStyle name="dCDirectionD 6" xfId="504"/>
    <cellStyle name="dCDirectionD 6 2" xfId="1111"/>
    <cellStyle name="dCDirectionD 6 3" xfId="1182"/>
    <cellStyle name="dCDirectionD 6 4" xfId="836"/>
    <cellStyle name="dCDirectionD 6 5" xfId="927"/>
    <cellStyle name="dCDirectionD 6 6" xfId="1771"/>
    <cellStyle name="docwordCodeD" xfId="72"/>
    <cellStyle name="docwordCodeD 2" xfId="247"/>
    <cellStyle name="docwordCodeD 2 2" xfId="356"/>
    <cellStyle name="docwordCodeD 2 2 2" xfId="650"/>
    <cellStyle name="docwordCodeD 2 2 2 2" xfId="1207"/>
    <cellStyle name="docwordCodeD 2 2 2 3" xfId="1415"/>
    <cellStyle name="docwordCodeD 2 2 2 4" xfId="1606"/>
    <cellStyle name="docwordCodeD 2 2 2 5" xfId="1787"/>
    <cellStyle name="docwordCodeD 2 2 2 6" xfId="1959"/>
    <cellStyle name="docwordCodeD 2 2 3" xfId="763"/>
    <cellStyle name="docwordCodeD 2 2 3 2" xfId="1307"/>
    <cellStyle name="docwordCodeD 2 2 3 3" xfId="1507"/>
    <cellStyle name="docwordCodeD 2 2 3 4" xfId="1696"/>
    <cellStyle name="docwordCodeD 2 2 3 5" xfId="1872"/>
    <cellStyle name="docwordCodeD 2 2 3 6" xfId="2044"/>
    <cellStyle name="docwordCodeD 2 2 4" xfId="799"/>
    <cellStyle name="docwordCodeD 2 2 4 2" xfId="1343"/>
    <cellStyle name="docwordCodeD 2 2 4 3" xfId="1543"/>
    <cellStyle name="docwordCodeD 2 2 4 4" xfId="1732"/>
    <cellStyle name="docwordCodeD 2 2 4 5" xfId="1908"/>
    <cellStyle name="docwordCodeD 2 2 4 6" xfId="2080"/>
    <cellStyle name="docwordCodeD 2 3" xfId="542"/>
    <cellStyle name="docwordCodeD 2 3 2" xfId="1140"/>
    <cellStyle name="docwordCodeD 2 3 3" xfId="969"/>
    <cellStyle name="docwordCodeD 2 3 4" xfId="884"/>
    <cellStyle name="docwordCodeD 2 3 5" xfId="1082"/>
    <cellStyle name="docwordCodeD 2 3 6" xfId="1161"/>
    <cellStyle name="docwordCodeD 2 4" xfId="713"/>
    <cellStyle name="docwordCodeD 2 4 2" xfId="1257"/>
    <cellStyle name="docwordCodeD 2 4 3" xfId="1457"/>
    <cellStyle name="docwordCodeD 2 4 4" xfId="1646"/>
    <cellStyle name="docwordCodeD 2 4 5" xfId="1822"/>
    <cellStyle name="docwordCodeD 2 4 6" xfId="1994"/>
    <cellStyle name="docwordCodeD 2 5" xfId="747"/>
    <cellStyle name="docwordCodeD 2 5 2" xfId="1291"/>
    <cellStyle name="docwordCodeD 2 5 3" xfId="1491"/>
    <cellStyle name="docwordCodeD 2 5 4" xfId="1680"/>
    <cellStyle name="docwordCodeD 2 5 5" xfId="1856"/>
    <cellStyle name="docwordCodeD 2 5 6" xfId="2028"/>
    <cellStyle name="docwordCodeD 3" xfId="239"/>
    <cellStyle name="docwordCodeD 3 2" xfId="348"/>
    <cellStyle name="docwordCodeD 3 2 2" xfId="642"/>
    <cellStyle name="docwordCodeD 3 2 2 2" xfId="1202"/>
    <cellStyle name="docwordCodeD 3 2 2 3" xfId="1411"/>
    <cellStyle name="docwordCodeD 3 2 2 4" xfId="1602"/>
    <cellStyle name="docwordCodeD 3 2 2 5" xfId="1783"/>
    <cellStyle name="docwordCodeD 3 2 2 6" xfId="1955"/>
    <cellStyle name="docwordCodeD 3 2 3" xfId="759"/>
    <cellStyle name="docwordCodeD 3 2 3 2" xfId="1303"/>
    <cellStyle name="docwordCodeD 3 2 3 3" xfId="1503"/>
    <cellStyle name="docwordCodeD 3 2 3 4" xfId="1692"/>
    <cellStyle name="docwordCodeD 3 2 3 5" xfId="1868"/>
    <cellStyle name="docwordCodeD 3 2 3 6" xfId="2040"/>
    <cellStyle name="docwordCodeD 3 2 4" xfId="795"/>
    <cellStyle name="docwordCodeD 3 2 4 2" xfId="1339"/>
    <cellStyle name="docwordCodeD 3 2 4 3" xfId="1539"/>
    <cellStyle name="docwordCodeD 3 2 4 4" xfId="1728"/>
    <cellStyle name="docwordCodeD 3 2 4 5" xfId="1904"/>
    <cellStyle name="docwordCodeD 3 2 4 6" xfId="2076"/>
    <cellStyle name="docwordCodeD 3 3" xfId="534"/>
    <cellStyle name="docwordCodeD 3 3 2" xfId="1134"/>
    <cellStyle name="docwordCodeD 3 3 3" xfId="1022"/>
    <cellStyle name="docwordCodeD 3 3 4" xfId="880"/>
    <cellStyle name="docwordCodeD 3 3 5" xfId="1223"/>
    <cellStyle name="docwordCodeD 3 3 6" xfId="1013"/>
    <cellStyle name="docwordCodeD 3 4" xfId="709"/>
    <cellStyle name="docwordCodeD 3 4 2" xfId="1253"/>
    <cellStyle name="docwordCodeD 3 4 3" xfId="1453"/>
    <cellStyle name="docwordCodeD 3 4 4" xfId="1642"/>
    <cellStyle name="docwordCodeD 3 4 5" xfId="1818"/>
    <cellStyle name="docwordCodeD 3 4 6" xfId="1990"/>
    <cellStyle name="docwordCodeD 3 5" xfId="748"/>
    <cellStyle name="docwordCodeD 3 5 2" xfId="1292"/>
    <cellStyle name="docwordCodeD 3 5 3" xfId="1492"/>
    <cellStyle name="docwordCodeD 3 5 4" xfId="1681"/>
    <cellStyle name="docwordCodeD 3 5 5" xfId="1857"/>
    <cellStyle name="docwordCodeD 3 5 6" xfId="2029"/>
    <cellStyle name="docwordCodeD 4" xfId="304"/>
    <cellStyle name="docwordCodeD 4 2" xfId="598"/>
    <cellStyle name="docwordCodeD 4 2 2" xfId="1174"/>
    <cellStyle name="docwordCodeD 4 2 3" xfId="1385"/>
    <cellStyle name="docwordCodeD 4 2 4" xfId="1582"/>
    <cellStyle name="docwordCodeD 4 2 5" xfId="1766"/>
    <cellStyle name="docwordCodeD 4 2 6" xfId="1942"/>
    <cellStyle name="docwordCodeD 4 3" xfId="742"/>
    <cellStyle name="docwordCodeD 4 3 2" xfId="1286"/>
    <cellStyle name="docwordCodeD 4 3 3" xfId="1486"/>
    <cellStyle name="docwordCodeD 4 3 4" xfId="1675"/>
    <cellStyle name="docwordCodeD 4 3 5" xfId="1851"/>
    <cellStyle name="docwordCodeD 4 3 6" xfId="2023"/>
    <cellStyle name="docwordCodeD 4 4" xfId="437"/>
    <cellStyle name="docwordCodeD 4 4 2" xfId="1054"/>
    <cellStyle name="docwordCodeD 4 4 3" xfId="871"/>
    <cellStyle name="docwordCodeD 4 4 4" xfId="823"/>
    <cellStyle name="docwordCodeD 4 4 5" xfId="893"/>
    <cellStyle name="docwordCodeD 4 4 6" xfId="967"/>
    <cellStyle name="docwordCodeD 5" xfId="452"/>
    <cellStyle name="docwordCodeD 5 2" xfId="1068"/>
    <cellStyle name="docwordCodeD 5 3" xfId="840"/>
    <cellStyle name="docwordCodeD 5 4" xfId="957"/>
    <cellStyle name="docwordCodeD 5 5" xfId="1215"/>
    <cellStyle name="docwordCodeD 5 6" xfId="1395"/>
    <cellStyle name="docwordCodeD 6" xfId="485"/>
    <cellStyle name="docwordCodeD 6 2" xfId="1093"/>
    <cellStyle name="docwordCodeD 6 3" xfId="937"/>
    <cellStyle name="docwordCodeD 6 4" xfId="1150"/>
    <cellStyle name="docwordCodeD 6 5" xfId="1203"/>
    <cellStyle name="docwordCodeD 6 6" xfId="1565"/>
    <cellStyle name="docwordCodeD 7" xfId="502"/>
    <cellStyle name="docwordCodeD 7 2" xfId="1109"/>
    <cellStyle name="docwordCodeD 7 3" xfId="841"/>
    <cellStyle name="docwordCodeD 7 4" xfId="900"/>
    <cellStyle name="docwordCodeD 7 5" xfId="934"/>
    <cellStyle name="docwordCodeD 7 6" xfId="905"/>
    <cellStyle name="madeDateD" xfId="71"/>
    <cellStyle name="madeDateD 2" xfId="246"/>
    <cellStyle name="madeDateD 2 2" xfId="355"/>
    <cellStyle name="madeDateD 2 2 2" xfId="649"/>
    <cellStyle name="madeDateD 2 2 2 2" xfId="1206"/>
    <cellStyle name="madeDateD 2 2 2 3" xfId="1414"/>
    <cellStyle name="madeDateD 2 2 2 4" xfId="1605"/>
    <cellStyle name="madeDateD 2 2 2 5" xfId="1786"/>
    <cellStyle name="madeDateD 2 2 2 6" xfId="1958"/>
    <cellStyle name="madeDateD 2 2 3" xfId="762"/>
    <cellStyle name="madeDateD 2 2 3 2" xfId="1306"/>
    <cellStyle name="madeDateD 2 2 3 3" xfId="1506"/>
    <cellStyle name="madeDateD 2 2 3 4" xfId="1695"/>
    <cellStyle name="madeDateD 2 2 3 5" xfId="1871"/>
    <cellStyle name="madeDateD 2 2 3 6" xfId="2043"/>
    <cellStyle name="madeDateD 2 2 4" xfId="798"/>
    <cellStyle name="madeDateD 2 2 4 2" xfId="1342"/>
    <cellStyle name="madeDateD 2 2 4 3" xfId="1542"/>
    <cellStyle name="madeDateD 2 2 4 4" xfId="1731"/>
    <cellStyle name="madeDateD 2 2 4 5" xfId="1907"/>
    <cellStyle name="madeDateD 2 2 4 6" xfId="2079"/>
    <cellStyle name="madeDateD 2 3" xfId="541"/>
    <cellStyle name="madeDateD 2 3 2" xfId="1139"/>
    <cellStyle name="madeDateD 2 3 3" xfId="842"/>
    <cellStyle name="madeDateD 2 3 4" xfId="986"/>
    <cellStyle name="madeDateD 2 3 5" xfId="1396"/>
    <cellStyle name="madeDateD 2 3 6" xfId="1080"/>
    <cellStyle name="madeDateD 2 4" xfId="712"/>
    <cellStyle name="madeDateD 2 4 2" xfId="1256"/>
    <cellStyle name="madeDateD 2 4 3" xfId="1456"/>
    <cellStyle name="madeDateD 2 4 4" xfId="1645"/>
    <cellStyle name="madeDateD 2 4 5" xfId="1821"/>
    <cellStyle name="madeDateD 2 4 6" xfId="1993"/>
    <cellStyle name="madeDateD 2 5" xfId="522"/>
    <cellStyle name="madeDateD 2 5 2" xfId="1125"/>
    <cellStyle name="madeDateD 2 5 3" xfId="824"/>
    <cellStyle name="madeDateD 2 5 4" xfId="918"/>
    <cellStyle name="madeDateD 2 5 5" xfId="860"/>
    <cellStyle name="madeDateD 2 5 6" xfId="1053"/>
    <cellStyle name="madeDateD 3" xfId="244"/>
    <cellStyle name="madeDateD 3 2" xfId="353"/>
    <cellStyle name="madeDateD 3 2 2" xfId="647"/>
    <cellStyle name="madeDateD 3 2 2 2" xfId="1204"/>
    <cellStyle name="madeDateD 3 2 2 3" xfId="1412"/>
    <cellStyle name="madeDateD 3 2 2 4" xfId="1603"/>
    <cellStyle name="madeDateD 3 2 2 5" xfId="1784"/>
    <cellStyle name="madeDateD 3 2 2 6" xfId="1956"/>
    <cellStyle name="madeDateD 3 2 3" xfId="760"/>
    <cellStyle name="madeDateD 3 2 3 2" xfId="1304"/>
    <cellStyle name="madeDateD 3 2 3 3" xfId="1504"/>
    <cellStyle name="madeDateD 3 2 3 4" xfId="1693"/>
    <cellStyle name="madeDateD 3 2 3 5" xfId="1869"/>
    <cellStyle name="madeDateD 3 2 3 6" xfId="2041"/>
    <cellStyle name="madeDateD 3 2 4" xfId="796"/>
    <cellStyle name="madeDateD 3 2 4 2" xfId="1340"/>
    <cellStyle name="madeDateD 3 2 4 3" xfId="1540"/>
    <cellStyle name="madeDateD 3 2 4 4" xfId="1729"/>
    <cellStyle name="madeDateD 3 2 4 5" xfId="1905"/>
    <cellStyle name="madeDateD 3 2 4 6" xfId="2077"/>
    <cellStyle name="madeDateD 3 3" xfId="539"/>
    <cellStyle name="madeDateD 3 3 2" xfId="1137"/>
    <cellStyle name="madeDateD 3 3 3" xfId="1010"/>
    <cellStyle name="madeDateD 3 3 4" xfId="964"/>
    <cellStyle name="madeDateD 3 3 5" xfId="1374"/>
    <cellStyle name="madeDateD 3 3 6" xfId="1587"/>
    <cellStyle name="madeDateD 3 4" xfId="710"/>
    <cellStyle name="madeDateD 3 4 2" xfId="1254"/>
    <cellStyle name="madeDateD 3 4 3" xfId="1454"/>
    <cellStyle name="madeDateD 3 4 4" xfId="1643"/>
    <cellStyle name="madeDateD 3 4 5" xfId="1819"/>
    <cellStyle name="madeDateD 3 4 6" xfId="1991"/>
    <cellStyle name="madeDateD 3 5" xfId="772"/>
    <cellStyle name="madeDateD 3 5 2" xfId="1316"/>
    <cellStyle name="madeDateD 3 5 3" xfId="1516"/>
    <cellStyle name="madeDateD 3 5 4" xfId="1705"/>
    <cellStyle name="madeDateD 3 5 5" xfId="1881"/>
    <cellStyle name="madeDateD 3 5 6" xfId="2053"/>
    <cellStyle name="madeDateD 4" xfId="303"/>
    <cellStyle name="madeDateD 4 2" xfId="597"/>
    <cellStyle name="madeDateD 4 2 2" xfId="1173"/>
    <cellStyle name="madeDateD 4 2 3" xfId="1384"/>
    <cellStyle name="madeDateD 4 2 4" xfId="1581"/>
    <cellStyle name="madeDateD 4 2 5" xfId="1765"/>
    <cellStyle name="madeDateD 4 2 6" xfId="1941"/>
    <cellStyle name="madeDateD 4 3" xfId="741"/>
    <cellStyle name="madeDateD 4 3 2" xfId="1285"/>
    <cellStyle name="madeDateD 4 3 3" xfId="1485"/>
    <cellStyle name="madeDateD 4 3 4" xfId="1674"/>
    <cellStyle name="madeDateD 4 3 5" xfId="1850"/>
    <cellStyle name="madeDateD 4 3 6" xfId="2022"/>
    <cellStyle name="madeDateD 4 4" xfId="423"/>
    <cellStyle name="madeDateD 4 4 2" xfId="1043"/>
    <cellStyle name="madeDateD 4 4 3" xfId="879"/>
    <cellStyle name="madeDateD 4 4 4" xfId="855"/>
    <cellStyle name="madeDateD 4 4 5" xfId="916"/>
    <cellStyle name="madeDateD 4 4 6" xfId="1394"/>
    <cellStyle name="madeDateD 5" xfId="451"/>
    <cellStyle name="madeDateD 5 2" xfId="1067"/>
    <cellStyle name="madeDateD 5 3" xfId="939"/>
    <cellStyle name="madeDateD 5 4" xfId="1014"/>
    <cellStyle name="madeDateD 5 5" xfId="1424"/>
    <cellStyle name="madeDateD 5 6" xfId="831"/>
    <cellStyle name="madeDateD 6" xfId="483"/>
    <cellStyle name="madeDateD 6 2" xfId="1091"/>
    <cellStyle name="madeDateD 6 3" xfId="935"/>
    <cellStyle name="madeDateD 6 4" xfId="1179"/>
    <cellStyle name="madeDateD 6 5" xfId="983"/>
    <cellStyle name="madeDateD 6 6" xfId="1592"/>
    <cellStyle name="madeDateD 7" xfId="501"/>
    <cellStyle name="madeDateD 7 2" xfId="1108"/>
    <cellStyle name="madeDateD 7 3" xfId="940"/>
    <cellStyle name="madeDateD 7 4" xfId="950"/>
    <cellStyle name="madeDateD 7 5" xfId="1163"/>
    <cellStyle name="madeDateD 7 6" xfId="982"/>
    <cellStyle name="Normal" xfId="99"/>
    <cellStyle name="origAmountDrD" xfId="416"/>
    <cellStyle name="origAmountDrD 2" xfId="1040"/>
    <cellStyle name="origAmountDrD 3" xfId="925"/>
    <cellStyle name="origAmountDrD 4" xfId="820"/>
    <cellStyle name="origAmountDrD 5" xfId="1135"/>
    <cellStyle name="origAmountDrD 6" xfId="882"/>
    <cellStyle name="periodBeginBalanceAmountCrD" xfId="64"/>
    <cellStyle name="periodBeginBalanceAmountCrD 2" xfId="191"/>
    <cellStyle name="periodBeginBalanceAmountCrD 2 2" xfId="280"/>
    <cellStyle name="periodBeginBalanceAmountCrD 2 2 2" xfId="388"/>
    <cellStyle name="periodBeginBalanceAmountCrD 2 2 2 2" xfId="682"/>
    <cellStyle name="periodBeginBalanceAmountCrD 2 2 2 2 2" xfId="1230"/>
    <cellStyle name="periodBeginBalanceAmountCrD 2 2 2 2 3" xfId="1431"/>
    <cellStyle name="periodBeginBalanceAmountCrD 2 2 2 2 4" xfId="1621"/>
    <cellStyle name="periodBeginBalanceAmountCrD 2 2 2 2 5" xfId="1799"/>
    <cellStyle name="periodBeginBalanceAmountCrD 2 2 2 2 6" xfId="1971"/>
    <cellStyle name="periodBeginBalanceAmountCrD 2 2 2 3" xfId="779"/>
    <cellStyle name="periodBeginBalanceAmountCrD 2 2 2 3 2" xfId="1323"/>
    <cellStyle name="periodBeginBalanceAmountCrD 2 2 2 3 3" xfId="1523"/>
    <cellStyle name="periodBeginBalanceAmountCrD 2 2 2 3 4" xfId="1712"/>
    <cellStyle name="periodBeginBalanceAmountCrD 2 2 2 3 5" xfId="1888"/>
    <cellStyle name="periodBeginBalanceAmountCrD 2 2 2 3 6" xfId="2060"/>
    <cellStyle name="periodBeginBalanceAmountCrD 2 2 2 4" xfId="811"/>
    <cellStyle name="periodBeginBalanceAmountCrD 2 2 2 4 2" xfId="1355"/>
    <cellStyle name="periodBeginBalanceAmountCrD 2 2 2 4 3" xfId="1555"/>
    <cellStyle name="periodBeginBalanceAmountCrD 2 2 2 4 4" xfId="1744"/>
    <cellStyle name="periodBeginBalanceAmountCrD 2 2 2 4 5" xfId="1920"/>
    <cellStyle name="periodBeginBalanceAmountCrD 2 2 2 4 6" xfId="2092"/>
    <cellStyle name="periodBeginBalanceAmountCrD 2 2 3" xfId="574"/>
    <cellStyle name="periodBeginBalanceAmountCrD 2 2 3 2" xfId="1157"/>
    <cellStyle name="periodBeginBalanceAmountCrD 2 2 3 3" xfId="1370"/>
    <cellStyle name="periodBeginBalanceAmountCrD 2 2 3 4" xfId="1569"/>
    <cellStyle name="periodBeginBalanceAmountCrD 2 2 3 5" xfId="1753"/>
    <cellStyle name="periodBeginBalanceAmountCrD 2 2 3 6" xfId="1929"/>
    <cellStyle name="periodBeginBalanceAmountCrD 2 2 4" xfId="728"/>
    <cellStyle name="periodBeginBalanceAmountCrD 2 2 4 2" xfId="1272"/>
    <cellStyle name="periodBeginBalanceAmountCrD 2 2 4 3" xfId="1472"/>
    <cellStyle name="periodBeginBalanceAmountCrD 2 2 4 4" xfId="1661"/>
    <cellStyle name="periodBeginBalanceAmountCrD 2 2 4 5" xfId="1837"/>
    <cellStyle name="periodBeginBalanceAmountCrD 2 2 4 6" xfId="2009"/>
    <cellStyle name="periodBeginBalanceAmountCrD 2 2 5" xfId="476"/>
    <cellStyle name="periodBeginBalanceAmountCrD 2 2 5 2" xfId="1087"/>
    <cellStyle name="periodBeginBalanceAmountCrD 2 2 5 3" xfId="960"/>
    <cellStyle name="periodBeginBalanceAmountCrD 2 2 5 4" xfId="1200"/>
    <cellStyle name="periodBeginBalanceAmountCrD 2 2 5 5" xfId="961"/>
    <cellStyle name="periodBeginBalanceAmountCrD 2 2 5 6" xfId="1000"/>
    <cellStyle name="periodBeginBalanceAmountCrD 2 3" xfId="330"/>
    <cellStyle name="periodBeginBalanceAmountCrD 2 3 2" xfId="624"/>
    <cellStyle name="periodBeginBalanceAmountCrD 2 3 2 2" xfId="1190"/>
    <cellStyle name="periodBeginBalanceAmountCrD 2 3 2 3" xfId="1401"/>
    <cellStyle name="periodBeginBalanceAmountCrD 2 3 2 4" xfId="1596"/>
    <cellStyle name="periodBeginBalanceAmountCrD 2 3 2 5" xfId="1777"/>
    <cellStyle name="periodBeginBalanceAmountCrD 2 3 2 6" xfId="1951"/>
    <cellStyle name="periodBeginBalanceAmountCrD 2 3 3" xfId="755"/>
    <cellStyle name="periodBeginBalanceAmountCrD 2 3 3 2" xfId="1299"/>
    <cellStyle name="periodBeginBalanceAmountCrD 2 3 3 3" xfId="1499"/>
    <cellStyle name="periodBeginBalanceAmountCrD 2 3 3 4" xfId="1688"/>
    <cellStyle name="periodBeginBalanceAmountCrD 2 3 3 5" xfId="1864"/>
    <cellStyle name="periodBeginBalanceAmountCrD 2 3 3 6" xfId="2036"/>
    <cellStyle name="periodBeginBalanceAmountCrD 2 3 4" xfId="791"/>
    <cellStyle name="periodBeginBalanceAmountCrD 2 3 4 2" xfId="1335"/>
    <cellStyle name="periodBeginBalanceAmountCrD 2 3 4 3" xfId="1535"/>
    <cellStyle name="periodBeginBalanceAmountCrD 2 3 4 4" xfId="1724"/>
    <cellStyle name="periodBeginBalanceAmountCrD 2 3 4 5" xfId="1900"/>
    <cellStyle name="periodBeginBalanceAmountCrD 2 3 4 6" xfId="2072"/>
    <cellStyle name="periodBeginBalanceAmountCrD 2 4" xfId="509"/>
    <cellStyle name="periodBeginBalanceAmountCrD 2 4 2" xfId="1116"/>
    <cellStyle name="periodBeginBalanceAmountCrD 2 4 3" xfId="914"/>
    <cellStyle name="periodBeginBalanceAmountCrD 2 4 4" xfId="1198"/>
    <cellStyle name="periodBeginBalanceAmountCrD 2 4 5" xfId="1003"/>
    <cellStyle name="periodBeginBalanceAmountCrD 2 4 6" xfId="1201"/>
    <cellStyle name="periodBeginBalanceAmountCrD 2 5" xfId="699"/>
    <cellStyle name="periodBeginBalanceAmountCrD 2 5 2" xfId="1244"/>
    <cellStyle name="periodBeginBalanceAmountCrD 2 5 3" xfId="1443"/>
    <cellStyle name="periodBeginBalanceAmountCrD 2 5 4" xfId="1633"/>
    <cellStyle name="periodBeginBalanceAmountCrD 2 5 5" xfId="1810"/>
    <cellStyle name="periodBeginBalanceAmountCrD 2 5 6" xfId="1982"/>
    <cellStyle name="periodBeginBalanceAmountCrD 2 6" xfId="724"/>
    <cellStyle name="periodBeginBalanceAmountCrD 2 6 2" xfId="1268"/>
    <cellStyle name="periodBeginBalanceAmountCrD 2 6 3" xfId="1468"/>
    <cellStyle name="periodBeginBalanceAmountCrD 2 6 4" xfId="1657"/>
    <cellStyle name="periodBeginBalanceAmountCrD 2 6 5" xfId="1833"/>
    <cellStyle name="periodBeginBalanceAmountCrD 2 6 6" xfId="2005"/>
    <cellStyle name="periodBeginBalanceAmountCrD 3" xfId="298"/>
    <cellStyle name="periodBeginBalanceAmountCrD 3 2" xfId="592"/>
    <cellStyle name="periodBeginBalanceAmountCrD 3 2 2" xfId="1168"/>
    <cellStyle name="periodBeginBalanceAmountCrD 3 2 3" xfId="1379"/>
    <cellStyle name="periodBeginBalanceAmountCrD 3 2 4" xfId="1576"/>
    <cellStyle name="periodBeginBalanceAmountCrD 3 2 5" xfId="1760"/>
    <cellStyle name="periodBeginBalanceAmountCrD 3 2 6" xfId="1936"/>
    <cellStyle name="periodBeginBalanceAmountCrD 3 3" xfId="736"/>
    <cellStyle name="periodBeginBalanceAmountCrD 3 3 2" xfId="1280"/>
    <cellStyle name="periodBeginBalanceAmountCrD 3 3 3" xfId="1480"/>
    <cellStyle name="periodBeginBalanceAmountCrD 3 3 4" xfId="1669"/>
    <cellStyle name="periodBeginBalanceAmountCrD 3 3 5" xfId="1845"/>
    <cellStyle name="periodBeginBalanceAmountCrD 3 3 6" xfId="2017"/>
    <cellStyle name="periodBeginBalanceAmountCrD 3 4" xfId="500"/>
    <cellStyle name="periodBeginBalanceAmountCrD 3 4 2" xfId="1107"/>
    <cellStyle name="periodBeginBalanceAmountCrD 3 4 3" xfId="1007"/>
    <cellStyle name="periodBeginBalanceAmountCrD 3 4 4" xfId="1102"/>
    <cellStyle name="periodBeginBalanceAmountCrD 3 4 5" xfId="895"/>
    <cellStyle name="periodBeginBalanceAmountCrD 3 4 6" xfId="877"/>
    <cellStyle name="periodBeginBalanceAmountCrD 4" xfId="444"/>
    <cellStyle name="periodBeginBalanceAmountCrD 4 2" xfId="1060"/>
    <cellStyle name="periodBeginBalanceAmountCrD 4 3" xfId="866"/>
    <cellStyle name="periodBeginBalanceAmountCrD 4 4" xfId="853"/>
    <cellStyle name="periodBeginBalanceAmountCrD 4 5" xfId="837"/>
    <cellStyle name="periodBeginBalanceAmountCrD 4 6" xfId="1147"/>
    <cellStyle name="periodBeginBalanceAmountCrD 5" xfId="489"/>
    <cellStyle name="periodBeginBalanceAmountCrD 5 2" xfId="1097"/>
    <cellStyle name="periodBeginBalanceAmountCrD 5 3" xfId="930"/>
    <cellStyle name="periodBeginBalanceAmountCrD 5 4" xfId="1221"/>
    <cellStyle name="periodBeginBalanceAmountCrD 5 5" xfId="1363"/>
    <cellStyle name="periodBeginBalanceAmountCrD 5 6" xfId="917"/>
    <cellStyle name="periodBeginBalanceAmountCrD 6" xfId="786"/>
    <cellStyle name="periodBeginBalanceAmountCrD 6 2" xfId="1330"/>
    <cellStyle name="periodBeginBalanceAmountCrD 6 3" xfId="1530"/>
    <cellStyle name="periodBeginBalanceAmountCrD 6 4" xfId="1719"/>
    <cellStyle name="periodBeginBalanceAmountCrD 6 5" xfId="1895"/>
    <cellStyle name="periodBeginBalanceAmountCrD 6 6" xfId="2067"/>
    <cellStyle name="periodBeginBalanceAmountDrD" xfId="63"/>
    <cellStyle name="periodBeginBalanceAmountDrD 2" xfId="190"/>
    <cellStyle name="periodBeginBalanceAmountDrD 2 2" xfId="279"/>
    <cellStyle name="periodBeginBalanceAmountDrD 2 2 2" xfId="387"/>
    <cellStyle name="periodBeginBalanceAmountDrD 2 2 2 2" xfId="681"/>
    <cellStyle name="periodBeginBalanceAmountDrD 2 2 2 2 2" xfId="1229"/>
    <cellStyle name="periodBeginBalanceAmountDrD 2 2 2 2 3" xfId="1430"/>
    <cellStyle name="periodBeginBalanceAmountDrD 2 2 2 2 4" xfId="1620"/>
    <cellStyle name="periodBeginBalanceAmountDrD 2 2 2 2 5" xfId="1798"/>
    <cellStyle name="periodBeginBalanceAmountDrD 2 2 2 2 6" xfId="1970"/>
    <cellStyle name="periodBeginBalanceAmountDrD 2 2 2 3" xfId="778"/>
    <cellStyle name="periodBeginBalanceAmountDrD 2 2 2 3 2" xfId="1322"/>
    <cellStyle name="periodBeginBalanceAmountDrD 2 2 2 3 3" xfId="1522"/>
    <cellStyle name="periodBeginBalanceAmountDrD 2 2 2 3 4" xfId="1711"/>
    <cellStyle name="periodBeginBalanceAmountDrD 2 2 2 3 5" xfId="1887"/>
    <cellStyle name="periodBeginBalanceAmountDrD 2 2 2 3 6" xfId="2059"/>
    <cellStyle name="periodBeginBalanceAmountDrD 2 2 2 4" xfId="810"/>
    <cellStyle name="periodBeginBalanceAmountDrD 2 2 2 4 2" xfId="1354"/>
    <cellStyle name="periodBeginBalanceAmountDrD 2 2 2 4 3" xfId="1554"/>
    <cellStyle name="periodBeginBalanceAmountDrD 2 2 2 4 4" xfId="1743"/>
    <cellStyle name="periodBeginBalanceAmountDrD 2 2 2 4 5" xfId="1919"/>
    <cellStyle name="periodBeginBalanceAmountDrD 2 2 2 4 6" xfId="2091"/>
    <cellStyle name="periodBeginBalanceAmountDrD 2 2 3" xfId="573"/>
    <cellStyle name="periodBeginBalanceAmountDrD 2 2 3 2" xfId="1156"/>
    <cellStyle name="periodBeginBalanceAmountDrD 2 2 3 3" xfId="1369"/>
    <cellStyle name="periodBeginBalanceAmountDrD 2 2 3 4" xfId="1568"/>
    <cellStyle name="periodBeginBalanceAmountDrD 2 2 3 5" xfId="1752"/>
    <cellStyle name="periodBeginBalanceAmountDrD 2 2 3 6" xfId="1928"/>
    <cellStyle name="periodBeginBalanceAmountDrD 2 2 4" xfId="727"/>
    <cellStyle name="periodBeginBalanceAmountDrD 2 2 4 2" xfId="1271"/>
    <cellStyle name="periodBeginBalanceAmountDrD 2 2 4 3" xfId="1471"/>
    <cellStyle name="periodBeginBalanceAmountDrD 2 2 4 4" xfId="1660"/>
    <cellStyle name="periodBeginBalanceAmountDrD 2 2 4 5" xfId="1836"/>
    <cellStyle name="periodBeginBalanceAmountDrD 2 2 4 6" xfId="2008"/>
    <cellStyle name="periodBeginBalanceAmountDrD 2 2 5" xfId="478"/>
    <cellStyle name="periodBeginBalanceAmountDrD 2 2 5 2" xfId="1088"/>
    <cellStyle name="periodBeginBalanceAmountDrD 2 2 5 3" xfId="834"/>
    <cellStyle name="periodBeginBalanceAmountDrD 2 2 5 4" xfId="948"/>
    <cellStyle name="periodBeginBalanceAmountDrD 2 2 5 5" xfId="1037"/>
    <cellStyle name="periodBeginBalanceAmountDrD 2 2 5 6" xfId="920"/>
    <cellStyle name="periodBeginBalanceAmountDrD 2 3" xfId="329"/>
    <cellStyle name="periodBeginBalanceAmountDrD 2 3 2" xfId="623"/>
    <cellStyle name="periodBeginBalanceAmountDrD 2 3 2 2" xfId="1189"/>
    <cellStyle name="periodBeginBalanceAmountDrD 2 3 2 3" xfId="1400"/>
    <cellStyle name="periodBeginBalanceAmountDrD 2 3 2 4" xfId="1595"/>
    <cellStyle name="periodBeginBalanceAmountDrD 2 3 2 5" xfId="1776"/>
    <cellStyle name="periodBeginBalanceAmountDrD 2 3 2 6" xfId="1950"/>
    <cellStyle name="periodBeginBalanceAmountDrD 2 3 3" xfId="754"/>
    <cellStyle name="periodBeginBalanceAmountDrD 2 3 3 2" xfId="1298"/>
    <cellStyle name="periodBeginBalanceAmountDrD 2 3 3 3" xfId="1498"/>
    <cellStyle name="periodBeginBalanceAmountDrD 2 3 3 4" xfId="1687"/>
    <cellStyle name="periodBeginBalanceAmountDrD 2 3 3 5" xfId="1863"/>
    <cellStyle name="periodBeginBalanceAmountDrD 2 3 3 6" xfId="2035"/>
    <cellStyle name="periodBeginBalanceAmountDrD 2 3 4" xfId="790"/>
    <cellStyle name="periodBeginBalanceAmountDrD 2 3 4 2" xfId="1334"/>
    <cellStyle name="periodBeginBalanceAmountDrD 2 3 4 3" xfId="1534"/>
    <cellStyle name="periodBeginBalanceAmountDrD 2 3 4 4" xfId="1723"/>
    <cellStyle name="periodBeginBalanceAmountDrD 2 3 4 5" xfId="1899"/>
    <cellStyle name="periodBeginBalanceAmountDrD 2 3 4 6" xfId="2071"/>
    <cellStyle name="periodBeginBalanceAmountDrD 2 4" xfId="508"/>
    <cellStyle name="periodBeginBalanceAmountDrD 2 4 2" xfId="1115"/>
    <cellStyle name="periodBeginBalanceAmountDrD 2 4 3" xfId="994"/>
    <cellStyle name="periodBeginBalanceAmountDrD 2 4 4" xfId="1407"/>
    <cellStyle name="periodBeginBalanceAmountDrD 2 4 5" xfId="1600"/>
    <cellStyle name="periodBeginBalanceAmountDrD 2 4 6" xfId="928"/>
    <cellStyle name="periodBeginBalanceAmountDrD 2 5" xfId="698"/>
    <cellStyle name="periodBeginBalanceAmountDrD 2 5 2" xfId="1243"/>
    <cellStyle name="periodBeginBalanceAmountDrD 2 5 3" xfId="1442"/>
    <cellStyle name="periodBeginBalanceAmountDrD 2 5 4" xfId="1632"/>
    <cellStyle name="periodBeginBalanceAmountDrD 2 5 5" xfId="1809"/>
    <cellStyle name="periodBeginBalanceAmountDrD 2 5 6" xfId="1981"/>
    <cellStyle name="periodBeginBalanceAmountDrD 2 6" xfId="775"/>
    <cellStyle name="periodBeginBalanceAmountDrD 2 6 2" xfId="1319"/>
    <cellStyle name="periodBeginBalanceAmountDrD 2 6 3" xfId="1519"/>
    <cellStyle name="periodBeginBalanceAmountDrD 2 6 4" xfId="1708"/>
    <cellStyle name="periodBeginBalanceAmountDrD 2 6 5" xfId="1884"/>
    <cellStyle name="periodBeginBalanceAmountDrD 2 6 6" xfId="2056"/>
    <cellStyle name="periodBeginBalanceAmountDrD 3" xfId="297"/>
    <cellStyle name="periodBeginBalanceAmountDrD 3 2" xfId="591"/>
    <cellStyle name="periodBeginBalanceAmountDrD 3 2 2" xfId="1167"/>
    <cellStyle name="periodBeginBalanceAmountDrD 3 2 3" xfId="1378"/>
    <cellStyle name="periodBeginBalanceAmountDrD 3 2 4" xfId="1575"/>
    <cellStyle name="periodBeginBalanceAmountDrD 3 2 5" xfId="1759"/>
    <cellStyle name="periodBeginBalanceAmountDrD 3 2 6" xfId="1935"/>
    <cellStyle name="periodBeginBalanceAmountDrD 3 3" xfId="735"/>
    <cellStyle name="periodBeginBalanceAmountDrD 3 3 2" xfId="1279"/>
    <cellStyle name="periodBeginBalanceAmountDrD 3 3 3" xfId="1479"/>
    <cellStyle name="periodBeginBalanceAmountDrD 3 3 4" xfId="1668"/>
    <cellStyle name="periodBeginBalanceAmountDrD 3 3 5" xfId="1844"/>
    <cellStyle name="periodBeginBalanceAmountDrD 3 3 6" xfId="2016"/>
    <cellStyle name="periodBeginBalanceAmountDrD 3 4" xfId="499"/>
    <cellStyle name="periodBeginBalanceAmountDrD 3 4 2" xfId="1106"/>
    <cellStyle name="periodBeginBalanceAmountDrD 3 4 3" xfId="942"/>
    <cellStyle name="periodBeginBalanceAmountDrD 3 4 4" xfId="1074"/>
    <cellStyle name="periodBeginBalanceAmountDrD 3 4 5" xfId="929"/>
    <cellStyle name="periodBeginBalanceAmountDrD 3 4 6" xfId="822"/>
    <cellStyle name="periodBeginBalanceAmountDrD 4" xfId="443"/>
    <cellStyle name="periodBeginBalanceAmountDrD 4 2" xfId="1059"/>
    <cellStyle name="periodBeginBalanceAmountDrD 4 3" xfId="867"/>
    <cellStyle name="periodBeginBalanceAmountDrD 4 4" xfId="852"/>
    <cellStyle name="periodBeginBalanceAmountDrD 4 5" xfId="881"/>
    <cellStyle name="periodBeginBalanceAmountDrD 4 6" xfId="923"/>
    <cellStyle name="periodBeginBalanceAmountDrD 5" xfId="490"/>
    <cellStyle name="periodBeginBalanceAmountDrD 5 2" xfId="1098"/>
    <cellStyle name="periodBeginBalanceAmountDrD 5 3" xfId="1005"/>
    <cellStyle name="periodBeginBalanceAmountDrD 5 4" xfId="1199"/>
    <cellStyle name="periodBeginBalanceAmountDrD 5 5" xfId="1021"/>
    <cellStyle name="periodBeginBalanceAmountDrD 5 6" xfId="1561"/>
    <cellStyle name="periodBeginBalanceAmountDrD 6" xfId="785"/>
    <cellStyle name="periodBeginBalanceAmountDrD 6 2" xfId="1329"/>
    <cellStyle name="periodBeginBalanceAmountDrD 6 3" xfId="1529"/>
    <cellStyle name="periodBeginBalanceAmountDrD 6 4" xfId="1718"/>
    <cellStyle name="periodBeginBalanceAmountDrD 6 5" xfId="1894"/>
    <cellStyle name="periodBeginBalanceAmountDrD 6 6" xfId="2066"/>
    <cellStyle name="periodEndBalanceAmountCrD" xfId="68"/>
    <cellStyle name="periodEndBalanceAmountCrD 2" xfId="262"/>
    <cellStyle name="periodEndBalanceAmountCrD 2 2" xfId="370"/>
    <cellStyle name="periodEndBalanceAmountCrD 2 2 2" xfId="664"/>
    <cellStyle name="periodEndBalanceAmountCrD 2 2 2 2" xfId="1217"/>
    <cellStyle name="periodEndBalanceAmountCrD 2 2 2 3" xfId="1423"/>
    <cellStyle name="periodEndBalanceAmountCrD 2 2 2 4" xfId="1614"/>
    <cellStyle name="periodEndBalanceAmountCrD 2 2 2 5" xfId="1794"/>
    <cellStyle name="periodEndBalanceAmountCrD 2 2 2 6" xfId="1966"/>
    <cellStyle name="periodEndBalanceAmountCrD 2 2 3" xfId="771"/>
    <cellStyle name="periodEndBalanceAmountCrD 2 2 3 2" xfId="1315"/>
    <cellStyle name="periodEndBalanceAmountCrD 2 2 3 3" xfId="1515"/>
    <cellStyle name="periodEndBalanceAmountCrD 2 2 3 4" xfId="1704"/>
    <cellStyle name="periodEndBalanceAmountCrD 2 2 3 5" xfId="1880"/>
    <cellStyle name="periodEndBalanceAmountCrD 2 2 3 6" xfId="2052"/>
    <cellStyle name="periodEndBalanceAmountCrD 2 2 4" xfId="806"/>
    <cellStyle name="periodEndBalanceAmountCrD 2 2 4 2" xfId="1350"/>
    <cellStyle name="periodEndBalanceAmountCrD 2 2 4 3" xfId="1550"/>
    <cellStyle name="periodEndBalanceAmountCrD 2 2 4 4" xfId="1739"/>
    <cellStyle name="periodEndBalanceAmountCrD 2 2 4 5" xfId="1915"/>
    <cellStyle name="periodEndBalanceAmountCrD 2 2 4 6" xfId="2087"/>
    <cellStyle name="periodEndBalanceAmountCrD 2 3" xfId="556"/>
    <cellStyle name="periodEndBalanceAmountCrD 2 3 2" xfId="1149"/>
    <cellStyle name="periodEndBalanceAmountCrD 2 3 3" xfId="1360"/>
    <cellStyle name="periodEndBalanceAmountCrD 2 3 4" xfId="1560"/>
    <cellStyle name="periodEndBalanceAmountCrD 2 3 5" xfId="1748"/>
    <cellStyle name="periodEndBalanceAmountCrD 2 3 6" xfId="1924"/>
    <cellStyle name="periodEndBalanceAmountCrD 2 4" xfId="720"/>
    <cellStyle name="periodEndBalanceAmountCrD 2 4 2" xfId="1264"/>
    <cellStyle name="periodEndBalanceAmountCrD 2 4 3" xfId="1464"/>
    <cellStyle name="periodEndBalanceAmountCrD 2 4 4" xfId="1653"/>
    <cellStyle name="periodEndBalanceAmountCrD 2 4 5" xfId="1829"/>
    <cellStyle name="periodEndBalanceAmountCrD 2 4 6" xfId="2001"/>
    <cellStyle name="periodEndBalanceAmountCrD 2 5" xfId="493"/>
    <cellStyle name="periodEndBalanceAmountCrD 2 5 2" xfId="1101"/>
    <cellStyle name="periodEndBalanceAmountCrD 2 5 3" xfId="978"/>
    <cellStyle name="periodEndBalanceAmountCrD 2 5 4" xfId="887"/>
    <cellStyle name="periodEndBalanceAmountCrD 2 5 5" xfId="1153"/>
    <cellStyle name="periodEndBalanceAmountCrD 2 5 6" xfId="915"/>
    <cellStyle name="periodEndBalanceAmountCrD 3" xfId="302"/>
    <cellStyle name="periodEndBalanceAmountCrD 3 2" xfId="596"/>
    <cellStyle name="periodEndBalanceAmountCrD 3 2 2" xfId="1172"/>
    <cellStyle name="periodEndBalanceAmountCrD 3 2 3" xfId="1383"/>
    <cellStyle name="periodEndBalanceAmountCrD 3 2 4" xfId="1580"/>
    <cellStyle name="periodEndBalanceAmountCrD 3 2 5" xfId="1764"/>
    <cellStyle name="periodEndBalanceAmountCrD 3 2 6" xfId="1940"/>
    <cellStyle name="periodEndBalanceAmountCrD 3 3" xfId="740"/>
    <cellStyle name="periodEndBalanceAmountCrD 3 3 2" xfId="1284"/>
    <cellStyle name="periodEndBalanceAmountCrD 3 3 3" xfId="1484"/>
    <cellStyle name="periodEndBalanceAmountCrD 3 3 4" xfId="1673"/>
    <cellStyle name="periodEndBalanceAmountCrD 3 3 5" xfId="1849"/>
    <cellStyle name="periodEndBalanceAmountCrD 3 3 6" xfId="2021"/>
    <cellStyle name="periodEndBalanceAmountCrD 3 4" xfId="449"/>
    <cellStyle name="periodEndBalanceAmountCrD 3 4 2" xfId="1065"/>
    <cellStyle name="periodEndBalanceAmountCrD 3 4 3" xfId="941"/>
    <cellStyle name="periodEndBalanceAmountCrD 3 4 4" xfId="846"/>
    <cellStyle name="periodEndBalanceAmountCrD 3 4 5" xfId="997"/>
    <cellStyle name="periodEndBalanceAmountCrD 3 4 6" xfId="1426"/>
    <cellStyle name="periodEndBalanceAmountCrD 4" xfId="448"/>
    <cellStyle name="periodEndBalanceAmountCrD 4 2" xfId="1064"/>
    <cellStyle name="periodEndBalanceAmountCrD 4 3" xfId="1008"/>
    <cellStyle name="periodEndBalanceAmountCrD 4 4" xfId="1033"/>
    <cellStyle name="periodEndBalanceAmountCrD 4 5" xfId="1440"/>
    <cellStyle name="periodEndBalanceAmountCrD 4 6" xfId="1409"/>
    <cellStyle name="periodEndBalanceAmountCrD 5" xfId="486"/>
    <cellStyle name="periodEndBalanceAmountCrD 5 2" xfId="1094"/>
    <cellStyle name="periodEndBalanceAmountCrD 5 3" xfId="838"/>
    <cellStyle name="periodEndBalanceAmountCrD 5 4" xfId="1226"/>
    <cellStyle name="periodEndBalanceAmountCrD 5 5" xfId="1366"/>
    <cellStyle name="periodEndBalanceAmountCrD 5 6" xfId="88"/>
    <cellStyle name="periodEndBalanceAmountCrD 6" xfId="497"/>
    <cellStyle name="periodEndBalanceAmountCrD 6 2" xfId="1104"/>
    <cellStyle name="periodEndBalanceAmountCrD 6 3" xfId="977"/>
    <cellStyle name="periodEndBalanceAmountCrD 6 4" xfId="885"/>
    <cellStyle name="periodEndBalanceAmountCrD 6 5" xfId="933"/>
    <cellStyle name="periodEndBalanceAmountCrD 6 6" xfId="912"/>
    <cellStyle name="periodEndBalanceAmountDrD" xfId="67"/>
    <cellStyle name="periodEndBalanceAmountDrD 2" xfId="95"/>
    <cellStyle name="periodEndBalanceAmountDrD 2 2" xfId="269"/>
    <cellStyle name="periodEndBalanceAmountDrD 2 2 2" xfId="377"/>
    <cellStyle name="periodEndBalanceAmountDrD 2 2 2 2" xfId="671"/>
    <cellStyle name="periodEndBalanceAmountDrD 2 2 2 2 2" xfId="1222"/>
    <cellStyle name="periodEndBalanceAmountDrD 2 2 2 2 3" xfId="1425"/>
    <cellStyle name="periodEndBalanceAmountDrD 2 2 2 2 4" xfId="1616"/>
    <cellStyle name="periodEndBalanceAmountDrD 2 2 2 2 5" xfId="1795"/>
    <cellStyle name="periodEndBalanceAmountDrD 2 2 2 2 6" xfId="1967"/>
    <cellStyle name="periodEndBalanceAmountDrD 2 2 2 3" xfId="774"/>
    <cellStyle name="periodEndBalanceAmountDrD 2 2 2 3 2" xfId="1318"/>
    <cellStyle name="periodEndBalanceAmountDrD 2 2 2 3 3" xfId="1518"/>
    <cellStyle name="periodEndBalanceAmountDrD 2 2 2 3 4" xfId="1707"/>
    <cellStyle name="periodEndBalanceAmountDrD 2 2 2 3 5" xfId="1883"/>
    <cellStyle name="periodEndBalanceAmountDrD 2 2 2 3 6" xfId="2055"/>
    <cellStyle name="periodEndBalanceAmountDrD 2 2 2 4" xfId="807"/>
    <cellStyle name="periodEndBalanceAmountDrD 2 2 2 4 2" xfId="1351"/>
    <cellStyle name="periodEndBalanceAmountDrD 2 2 2 4 3" xfId="1551"/>
    <cellStyle name="periodEndBalanceAmountDrD 2 2 2 4 4" xfId="1740"/>
    <cellStyle name="periodEndBalanceAmountDrD 2 2 2 4 5" xfId="1916"/>
    <cellStyle name="periodEndBalanceAmountDrD 2 2 2 4 6" xfId="2088"/>
    <cellStyle name="periodEndBalanceAmountDrD 2 2 3" xfId="563"/>
    <cellStyle name="periodEndBalanceAmountDrD 2 2 3 2" xfId="1152"/>
    <cellStyle name="periodEndBalanceAmountDrD 2 2 3 3" xfId="1364"/>
    <cellStyle name="periodEndBalanceAmountDrD 2 2 3 4" xfId="1564"/>
    <cellStyle name="periodEndBalanceAmountDrD 2 2 3 5" xfId="1749"/>
    <cellStyle name="periodEndBalanceAmountDrD 2 2 3 6" xfId="1925"/>
    <cellStyle name="periodEndBalanceAmountDrD 2 2 4" xfId="723"/>
    <cellStyle name="periodEndBalanceAmountDrD 2 2 4 2" xfId="1267"/>
    <cellStyle name="periodEndBalanceAmountDrD 2 2 4 3" xfId="1467"/>
    <cellStyle name="periodEndBalanceAmountDrD 2 2 4 4" xfId="1656"/>
    <cellStyle name="periodEndBalanceAmountDrD 2 2 4 5" xfId="1832"/>
    <cellStyle name="periodEndBalanceAmountDrD 2 2 4 6" xfId="2004"/>
    <cellStyle name="periodEndBalanceAmountDrD 2 2 5" xfId="783"/>
    <cellStyle name="periodEndBalanceAmountDrD 2 2 5 2" xfId="1327"/>
    <cellStyle name="periodEndBalanceAmountDrD 2 2 5 3" xfId="1527"/>
    <cellStyle name="periodEndBalanceAmountDrD 2 2 5 4" xfId="1716"/>
    <cellStyle name="periodEndBalanceAmountDrD 2 2 5 5" xfId="1892"/>
    <cellStyle name="periodEndBalanceAmountDrD 2 2 5 6" xfId="2064"/>
    <cellStyle name="periodEndBalanceAmountDrD 2 3" xfId="316"/>
    <cellStyle name="periodEndBalanceAmountDrD 2 3 2" xfId="610"/>
    <cellStyle name="periodEndBalanceAmountDrD 2 3 2 2" xfId="1183"/>
    <cellStyle name="periodEndBalanceAmountDrD 2 3 2 3" xfId="1393"/>
    <cellStyle name="periodEndBalanceAmountDrD 2 3 2 4" xfId="1589"/>
    <cellStyle name="periodEndBalanceAmountDrD 2 3 2 5" xfId="1772"/>
    <cellStyle name="periodEndBalanceAmountDrD 2 3 2 6" xfId="1947"/>
    <cellStyle name="periodEndBalanceAmountDrD 2 3 3" xfId="749"/>
    <cellStyle name="periodEndBalanceAmountDrD 2 3 3 2" xfId="1293"/>
    <cellStyle name="periodEndBalanceAmountDrD 2 3 3 3" xfId="1493"/>
    <cellStyle name="periodEndBalanceAmountDrD 2 3 3 4" xfId="1682"/>
    <cellStyle name="periodEndBalanceAmountDrD 2 3 3 5" xfId="1858"/>
    <cellStyle name="periodEndBalanceAmountDrD 2 3 3 6" xfId="2030"/>
    <cellStyle name="periodEndBalanceAmountDrD 2 3 4" xfId="526"/>
    <cellStyle name="periodEndBalanceAmountDrD 2 3 4 2" xfId="1128"/>
    <cellStyle name="periodEndBalanceAmountDrD 2 3 4 3" xfId="936"/>
    <cellStyle name="periodEndBalanceAmountDrD 2 3 4 4" xfId="979"/>
    <cellStyle name="periodEndBalanceAmountDrD 2 3 4 5" xfId="1390"/>
    <cellStyle name="periodEndBalanceAmountDrD 2 3 4 6" xfId="974"/>
    <cellStyle name="periodEndBalanceAmountDrD 2 4" xfId="465"/>
    <cellStyle name="periodEndBalanceAmountDrD 2 4 2" xfId="1079"/>
    <cellStyle name="periodEndBalanceAmountDrD 2 4 3" xfId="949"/>
    <cellStyle name="periodEndBalanceAmountDrD 2 4 4" xfId="1184"/>
    <cellStyle name="periodEndBalanceAmountDrD 2 4 5" xfId="828"/>
    <cellStyle name="periodEndBalanceAmountDrD 2 4 6" xfId="1078"/>
    <cellStyle name="periodEndBalanceAmountDrD 2 5" xfId="460"/>
    <cellStyle name="periodEndBalanceAmountDrD 2 5 2" xfId="1075"/>
    <cellStyle name="periodEndBalanceAmountDrD 2 5 3" xfId="951"/>
    <cellStyle name="periodEndBalanceAmountDrD 2 5 4" xfId="946"/>
    <cellStyle name="periodEndBalanceAmountDrD 2 5 5" xfId="1219"/>
    <cellStyle name="periodEndBalanceAmountDrD 2 5 6" xfId="995"/>
    <cellStyle name="periodEndBalanceAmountDrD 2 6" xfId="708"/>
    <cellStyle name="periodEndBalanceAmountDrD 2 6 2" xfId="1252"/>
    <cellStyle name="periodEndBalanceAmountDrD 2 6 3" xfId="1452"/>
    <cellStyle name="periodEndBalanceAmountDrD 2 6 4" xfId="1641"/>
    <cellStyle name="periodEndBalanceAmountDrD 2 6 5" xfId="1817"/>
    <cellStyle name="periodEndBalanceAmountDrD 2 6 6" xfId="1989"/>
    <cellStyle name="periodEndBalanceAmountDrD 3" xfId="194"/>
    <cellStyle name="periodEndBalanceAmountDrD 3 2" xfId="283"/>
    <cellStyle name="periodEndBalanceAmountDrD 3 2 2" xfId="391"/>
    <cellStyle name="periodEndBalanceAmountDrD 3 2 2 2" xfId="685"/>
    <cellStyle name="periodEndBalanceAmountDrD 3 2 2 2 2" xfId="1233"/>
    <cellStyle name="periodEndBalanceAmountDrD 3 2 2 2 3" xfId="1434"/>
    <cellStyle name="periodEndBalanceAmountDrD 3 2 2 2 4" xfId="1624"/>
    <cellStyle name="periodEndBalanceAmountDrD 3 2 2 2 5" xfId="1802"/>
    <cellStyle name="periodEndBalanceAmountDrD 3 2 2 2 6" xfId="1974"/>
    <cellStyle name="periodEndBalanceAmountDrD 3 2 2 3" xfId="782"/>
    <cellStyle name="periodEndBalanceAmountDrD 3 2 2 3 2" xfId="1326"/>
    <cellStyle name="periodEndBalanceAmountDrD 3 2 2 3 3" xfId="1526"/>
    <cellStyle name="periodEndBalanceAmountDrD 3 2 2 3 4" xfId="1715"/>
    <cellStyle name="periodEndBalanceAmountDrD 3 2 2 3 5" xfId="1891"/>
    <cellStyle name="periodEndBalanceAmountDrD 3 2 2 3 6" xfId="2063"/>
    <cellStyle name="periodEndBalanceAmountDrD 3 2 2 4" xfId="814"/>
    <cellStyle name="periodEndBalanceAmountDrD 3 2 2 4 2" xfId="1358"/>
    <cellStyle name="periodEndBalanceAmountDrD 3 2 2 4 3" xfId="1558"/>
    <cellStyle name="periodEndBalanceAmountDrD 3 2 2 4 4" xfId="1747"/>
    <cellStyle name="periodEndBalanceAmountDrD 3 2 2 4 5" xfId="1923"/>
    <cellStyle name="periodEndBalanceAmountDrD 3 2 2 4 6" xfId="2095"/>
    <cellStyle name="periodEndBalanceAmountDrD 3 2 3" xfId="577"/>
    <cellStyle name="periodEndBalanceAmountDrD 3 2 3 2" xfId="1160"/>
    <cellStyle name="periodEndBalanceAmountDrD 3 2 3 3" xfId="1373"/>
    <cellStyle name="periodEndBalanceAmountDrD 3 2 3 4" xfId="1572"/>
    <cellStyle name="periodEndBalanceAmountDrD 3 2 3 5" xfId="1756"/>
    <cellStyle name="periodEndBalanceAmountDrD 3 2 3 6" xfId="1932"/>
    <cellStyle name="periodEndBalanceAmountDrD 3 2 4" xfId="731"/>
    <cellStyle name="periodEndBalanceAmountDrD 3 2 4 2" xfId="1275"/>
    <cellStyle name="periodEndBalanceAmountDrD 3 2 4 3" xfId="1475"/>
    <cellStyle name="periodEndBalanceAmountDrD 3 2 4 4" xfId="1664"/>
    <cellStyle name="periodEndBalanceAmountDrD 3 2 4 5" xfId="1840"/>
    <cellStyle name="periodEndBalanceAmountDrD 3 2 4 6" xfId="2012"/>
    <cellStyle name="periodEndBalanceAmountDrD 3 2 5" xfId="532"/>
    <cellStyle name="periodEndBalanceAmountDrD 3 2 5 2" xfId="1132"/>
    <cellStyle name="periodEndBalanceAmountDrD 3 2 5 3" xfId="972"/>
    <cellStyle name="periodEndBalanceAmountDrD 3 2 5 4" xfId="890"/>
    <cellStyle name="periodEndBalanceAmountDrD 3 2 5 5" xfId="1030"/>
    <cellStyle name="periodEndBalanceAmountDrD 3 2 5 6" xfId="878"/>
    <cellStyle name="periodEndBalanceAmountDrD 3 3" xfId="333"/>
    <cellStyle name="periodEndBalanceAmountDrD 3 3 2" xfId="627"/>
    <cellStyle name="periodEndBalanceAmountDrD 3 3 2 2" xfId="1193"/>
    <cellStyle name="periodEndBalanceAmountDrD 3 3 2 3" xfId="1404"/>
    <cellStyle name="periodEndBalanceAmountDrD 3 3 2 4" xfId="1599"/>
    <cellStyle name="periodEndBalanceAmountDrD 3 3 2 5" xfId="1780"/>
    <cellStyle name="periodEndBalanceAmountDrD 3 3 2 6" xfId="1954"/>
    <cellStyle name="periodEndBalanceAmountDrD 3 3 3" xfId="758"/>
    <cellStyle name="periodEndBalanceAmountDrD 3 3 3 2" xfId="1302"/>
    <cellStyle name="periodEndBalanceAmountDrD 3 3 3 3" xfId="1502"/>
    <cellStyle name="periodEndBalanceAmountDrD 3 3 3 4" xfId="1691"/>
    <cellStyle name="periodEndBalanceAmountDrD 3 3 3 5" xfId="1867"/>
    <cellStyle name="periodEndBalanceAmountDrD 3 3 3 6" xfId="2039"/>
    <cellStyle name="periodEndBalanceAmountDrD 3 3 4" xfId="794"/>
    <cellStyle name="periodEndBalanceAmountDrD 3 3 4 2" xfId="1338"/>
    <cellStyle name="periodEndBalanceAmountDrD 3 3 4 3" xfId="1538"/>
    <cellStyle name="periodEndBalanceAmountDrD 3 3 4 4" xfId="1727"/>
    <cellStyle name="periodEndBalanceAmountDrD 3 3 4 5" xfId="1903"/>
    <cellStyle name="periodEndBalanceAmountDrD 3 3 4 6" xfId="2075"/>
    <cellStyle name="periodEndBalanceAmountDrD 3 4" xfId="512"/>
    <cellStyle name="periodEndBalanceAmountDrD 3 4 2" xfId="1119"/>
    <cellStyle name="periodEndBalanceAmountDrD 3 4 3" xfId="1196"/>
    <cellStyle name="periodEndBalanceAmountDrD 3 4 4" xfId="1151"/>
    <cellStyle name="periodEndBalanceAmountDrD 3 4 5" xfId="931"/>
    <cellStyle name="periodEndBalanceAmountDrD 3 4 6" xfId="1781"/>
    <cellStyle name="periodEndBalanceAmountDrD 3 5" xfId="702"/>
    <cellStyle name="periodEndBalanceAmountDrD 3 5 2" xfId="1247"/>
    <cellStyle name="periodEndBalanceAmountDrD 3 5 3" xfId="1446"/>
    <cellStyle name="periodEndBalanceAmountDrD 3 5 4" xfId="1636"/>
    <cellStyle name="periodEndBalanceAmountDrD 3 5 5" xfId="1813"/>
    <cellStyle name="periodEndBalanceAmountDrD 3 5 6" xfId="1985"/>
    <cellStyle name="periodEndBalanceAmountDrD 3 6" xfId="750"/>
    <cellStyle name="periodEndBalanceAmountDrD 3 6 2" xfId="1294"/>
    <cellStyle name="periodEndBalanceAmountDrD 3 6 3" xfId="1494"/>
    <cellStyle name="periodEndBalanceAmountDrD 3 6 4" xfId="1683"/>
    <cellStyle name="periodEndBalanceAmountDrD 3 6 5" xfId="1859"/>
    <cellStyle name="periodEndBalanceAmountDrD 3 6 6" xfId="2031"/>
    <cellStyle name="periodEndBalanceAmountDrD 4" xfId="301"/>
    <cellStyle name="periodEndBalanceAmountDrD 4 2" xfId="595"/>
    <cellStyle name="periodEndBalanceAmountDrD 4 2 2" xfId="1171"/>
    <cellStyle name="periodEndBalanceAmountDrD 4 2 3" xfId="1382"/>
    <cellStyle name="periodEndBalanceAmountDrD 4 2 4" xfId="1579"/>
    <cellStyle name="periodEndBalanceAmountDrD 4 2 5" xfId="1763"/>
    <cellStyle name="periodEndBalanceAmountDrD 4 2 6" xfId="1939"/>
    <cellStyle name="periodEndBalanceAmountDrD 4 3" xfId="739"/>
    <cellStyle name="periodEndBalanceAmountDrD 4 3 2" xfId="1283"/>
    <cellStyle name="periodEndBalanceAmountDrD 4 3 3" xfId="1483"/>
    <cellStyle name="periodEndBalanceAmountDrD 4 3 4" xfId="1672"/>
    <cellStyle name="periodEndBalanceAmountDrD 4 3 5" xfId="1848"/>
    <cellStyle name="periodEndBalanceAmountDrD 4 3 6" xfId="2020"/>
    <cellStyle name="periodEndBalanceAmountDrD 4 4" xfId="431"/>
    <cellStyle name="periodEndBalanceAmountDrD 4 4 2" xfId="1048"/>
    <cellStyle name="periodEndBalanceAmountDrD 4 4 3" xfId="875"/>
    <cellStyle name="periodEndBalanceAmountDrD 4 4 4" xfId="899"/>
    <cellStyle name="periodEndBalanceAmountDrD 4 4 5" xfId="1055"/>
    <cellStyle name="periodEndBalanceAmountDrD 4 4 6" xfId="1025"/>
    <cellStyle name="periodEndBalanceAmountDrD 5" xfId="447"/>
    <cellStyle name="periodEndBalanceAmountDrD 5 2" xfId="1063"/>
    <cellStyle name="periodEndBalanceAmountDrD 5 3" xfId="976"/>
    <cellStyle name="periodEndBalanceAmountDrD 5 4" xfId="1249"/>
    <cellStyle name="periodEndBalanceAmountDrD 5 5" xfId="1038"/>
    <cellStyle name="periodEndBalanceAmountDrD 5 6" xfId="1630"/>
    <cellStyle name="periodEndBalanceAmountDrD 6" xfId="487"/>
    <cellStyle name="periodEndBalanceAmountDrD 6 2" xfId="1095"/>
    <cellStyle name="periodEndBalanceAmountDrD 6 3" xfId="975"/>
    <cellStyle name="periodEndBalanceAmountDrD 6 4" xfId="888"/>
    <cellStyle name="periodEndBalanceAmountDrD 6 5" xfId="1050"/>
    <cellStyle name="periodEndBalanceAmountDrD 6 6" xfId="845"/>
    <cellStyle name="periodEndBalanceAmountDrD 7" xfId="691"/>
    <cellStyle name="periodEndBalanceAmountDrD 7 2" xfId="1237"/>
    <cellStyle name="periodEndBalanceAmountDrD 7 3" xfId="1438"/>
    <cellStyle name="periodEndBalanceAmountDrD 7 4" xfId="1628"/>
    <cellStyle name="periodEndBalanceAmountDrD 7 5" xfId="1806"/>
    <cellStyle name="periodEndBalanceAmountDrD 7 6" xfId="1978"/>
    <cellStyle name="summaryD" xfId="73"/>
    <cellStyle name="summaryD 2" xfId="248"/>
    <cellStyle name="summaryD 2 2" xfId="357"/>
    <cellStyle name="summaryD 2 2 2" xfId="651"/>
    <cellStyle name="summaryD 2 2 2 2" xfId="1208"/>
    <cellStyle name="summaryD 2 2 2 3" xfId="1416"/>
    <cellStyle name="summaryD 2 2 2 4" xfId="1607"/>
    <cellStyle name="summaryD 2 2 2 5" xfId="1788"/>
    <cellStyle name="summaryD 2 2 2 6" xfId="1960"/>
    <cellStyle name="summaryD 2 2 3" xfId="764"/>
    <cellStyle name="summaryD 2 2 3 2" xfId="1308"/>
    <cellStyle name="summaryD 2 2 3 3" xfId="1508"/>
    <cellStyle name="summaryD 2 2 3 4" xfId="1697"/>
    <cellStyle name="summaryD 2 2 3 5" xfId="1873"/>
    <cellStyle name="summaryD 2 2 3 6" xfId="2045"/>
    <cellStyle name="summaryD 2 2 4" xfId="800"/>
    <cellStyle name="summaryD 2 2 4 2" xfId="1344"/>
    <cellStyle name="summaryD 2 2 4 3" xfId="1544"/>
    <cellStyle name="summaryD 2 2 4 4" xfId="1733"/>
    <cellStyle name="summaryD 2 2 4 5" xfId="1909"/>
    <cellStyle name="summaryD 2 2 4 6" xfId="2081"/>
    <cellStyle name="summaryD 2 3" xfId="543"/>
    <cellStyle name="summaryD 2 3 2" xfId="1141"/>
    <cellStyle name="summaryD 2 3 3" xfId="988"/>
    <cellStyle name="summaryD 2 3 4" xfId="1133"/>
    <cellStyle name="summaryD 2 3 5" xfId="862"/>
    <cellStyle name="summaryD 2 3 6" xfId="966"/>
    <cellStyle name="summaryD 2 4" xfId="714"/>
    <cellStyle name="summaryD 2 4 2" xfId="1258"/>
    <cellStyle name="summaryD 2 4 3" xfId="1458"/>
    <cellStyle name="summaryD 2 4 4" xfId="1647"/>
    <cellStyle name="summaryD 2 4 5" xfId="1823"/>
    <cellStyle name="summaryD 2 4 6" xfId="1995"/>
    <cellStyle name="summaryD 2 5" xfId="773"/>
    <cellStyle name="summaryD 2 5 2" xfId="1317"/>
    <cellStyle name="summaryD 2 5 3" xfId="1517"/>
    <cellStyle name="summaryD 2 5 4" xfId="1706"/>
    <cellStyle name="summaryD 2 5 5" xfId="1882"/>
    <cellStyle name="summaryD 2 5 6" xfId="2054"/>
    <cellStyle name="summaryD 3" xfId="250"/>
    <cellStyle name="summaryD 3 2" xfId="359"/>
    <cellStyle name="summaryD 3 2 2" xfId="653"/>
    <cellStyle name="summaryD 3 2 2 2" xfId="1210"/>
    <cellStyle name="summaryD 3 2 2 3" xfId="1418"/>
    <cellStyle name="summaryD 3 2 2 4" xfId="1609"/>
    <cellStyle name="summaryD 3 2 2 5" xfId="1790"/>
    <cellStyle name="summaryD 3 2 2 6" xfId="1962"/>
    <cellStyle name="summaryD 3 2 3" xfId="766"/>
    <cellStyle name="summaryD 3 2 3 2" xfId="1310"/>
    <cellStyle name="summaryD 3 2 3 3" xfId="1510"/>
    <cellStyle name="summaryD 3 2 3 4" xfId="1699"/>
    <cellStyle name="summaryD 3 2 3 5" xfId="1875"/>
    <cellStyle name="summaryD 3 2 3 6" xfId="2047"/>
    <cellStyle name="summaryD 3 2 4" xfId="802"/>
    <cellStyle name="summaryD 3 2 4 2" xfId="1346"/>
    <cellStyle name="summaryD 3 2 4 3" xfId="1546"/>
    <cellStyle name="summaryD 3 2 4 4" xfId="1735"/>
    <cellStyle name="summaryD 3 2 4 5" xfId="1911"/>
    <cellStyle name="summaryD 3 2 4 6" xfId="2083"/>
    <cellStyle name="summaryD 3 3" xfId="545"/>
    <cellStyle name="summaryD 3 3 2" xfId="1143"/>
    <cellStyle name="summaryD 3 3 3" xfId="958"/>
    <cellStyle name="summaryD 3 3 4" xfId="947"/>
    <cellStyle name="summaryD 3 3 5" xfId="847"/>
    <cellStyle name="summaryD 3 3 6" xfId="856"/>
    <cellStyle name="summaryD 3 4" xfId="716"/>
    <cellStyle name="summaryD 3 4 2" xfId="1260"/>
    <cellStyle name="summaryD 3 4 3" xfId="1460"/>
    <cellStyle name="summaryD 3 4 4" xfId="1649"/>
    <cellStyle name="summaryD 3 4 5" xfId="1825"/>
    <cellStyle name="summaryD 3 4 6" xfId="1997"/>
    <cellStyle name="summaryD 3 5" xfId="521"/>
    <cellStyle name="summaryD 3 5 2" xfId="1124"/>
    <cellStyle name="summaryD 3 5 3" xfId="850"/>
    <cellStyle name="summaryD 3 5 4" xfId="898"/>
    <cellStyle name="summaryD 3 5 5" xfId="1047"/>
    <cellStyle name="summaryD 3 5 6" xfId="1136"/>
    <cellStyle name="summaryD 4" xfId="305"/>
    <cellStyle name="summaryD 4 2" xfId="599"/>
    <cellStyle name="summaryD 4 2 2" xfId="1175"/>
    <cellStyle name="summaryD 4 2 3" xfId="1386"/>
    <cellStyle name="summaryD 4 2 4" xfId="1583"/>
    <cellStyle name="summaryD 4 2 5" xfId="1767"/>
    <cellStyle name="summaryD 4 2 6" xfId="1943"/>
    <cellStyle name="summaryD 4 3" xfId="743"/>
    <cellStyle name="summaryD 4 3 2" xfId="1287"/>
    <cellStyle name="summaryD 4 3 3" xfId="1487"/>
    <cellStyle name="summaryD 4 3 4" xfId="1676"/>
    <cellStyle name="summaryD 4 3 5" xfId="1852"/>
    <cellStyle name="summaryD 4 3 6" xfId="2024"/>
    <cellStyle name="summaryD 4 4" xfId="495"/>
    <cellStyle name="summaryD 4 4 2" xfId="1103"/>
    <cellStyle name="summaryD 4 4 3" xfId="943"/>
    <cellStyle name="summaryD 4 4 4" xfId="1180"/>
    <cellStyle name="summaryD 4 4 5" xfId="1016"/>
    <cellStyle name="summaryD 4 4 6" xfId="1162"/>
    <cellStyle name="summaryD 5" xfId="453"/>
    <cellStyle name="summaryD 5 2" xfId="1069"/>
    <cellStyle name="summaryD 5 3" xfId="973"/>
    <cellStyle name="summaryD 5 4" xfId="922"/>
    <cellStyle name="summaryD 5 5" xfId="985"/>
    <cellStyle name="summaryD 5 6" xfId="1405"/>
    <cellStyle name="summaryD 6" xfId="484"/>
    <cellStyle name="summaryD 6 2" xfId="1092"/>
    <cellStyle name="summaryD 6 3" xfId="1004"/>
    <cellStyle name="summaryD 6 4" xfId="987"/>
    <cellStyle name="summaryD 6 5" xfId="1397"/>
    <cellStyle name="summaryD 6 6" xfId="962"/>
    <cellStyle name="summaryD 7" xfId="706"/>
    <cellStyle name="summaryD 7 2" xfId="1250"/>
    <cellStyle name="summaryD 7 3" xfId="1450"/>
    <cellStyle name="summaryD 7 4" xfId="1639"/>
    <cellStyle name="summaryD 7 5" xfId="1815"/>
    <cellStyle name="summaryD 7 6" xfId="1987"/>
    <cellStyle name="메모 2" xfId="112"/>
    <cellStyle name="메모 2 2" xfId="113"/>
    <cellStyle name="메모 2 3" xfId="114"/>
    <cellStyle name="메모 2 4" xfId="115"/>
    <cellStyle name="메모 3" xfId="116"/>
    <cellStyle name="메모 3 2" xfId="117"/>
    <cellStyle name="메모 3 3" xfId="118"/>
    <cellStyle name="메모 3 4" xfId="119"/>
    <cellStyle name="메모 4" xfId="120"/>
    <cellStyle name="메모 4 2" xfId="121"/>
    <cellStyle name="메모 4 3" xfId="122"/>
    <cellStyle name="메모 4 4" xfId="123"/>
    <cellStyle name="메모 5" xfId="124"/>
    <cellStyle name="메모 5 2" xfId="125"/>
    <cellStyle name="메모 5 3" xfId="126"/>
    <cellStyle name="메모 5 4" xfId="127"/>
    <cellStyle name="메모 6" xfId="128"/>
    <cellStyle name="메모 6 2" xfId="129"/>
    <cellStyle name="메모 6 3" xfId="130"/>
    <cellStyle name="메모 6 4" xfId="131"/>
    <cellStyle name="메모 7" xfId="132"/>
    <cellStyle name="메모 7 2" xfId="133"/>
    <cellStyle name="메모 7 3" xfId="134"/>
    <cellStyle name="메모 7 4" xfId="135"/>
    <cellStyle name="백분율" xfId="10" builtinId="5"/>
    <cellStyle name="백분율 2" xfId="24"/>
    <cellStyle name="백분율 2 2" xfId="80"/>
    <cellStyle name="백분율 2 2 2" xfId="85"/>
    <cellStyle name="백분율 2 3" xfId="408"/>
    <cellStyle name="백분율 2 4" xfId="33"/>
    <cellStyle name="백분율 3" xfId="201"/>
    <cellStyle name="백분율 3 2" xfId="230"/>
    <cellStyle name="백분율 4" xfId="2097"/>
    <cellStyle name="백분율 6" xfId="2"/>
    <cellStyle name="백분율 6 2" xfId="92"/>
    <cellStyle name="常规 2" xfId="56"/>
    <cellStyle name="常规 2 2" xfId="57"/>
    <cellStyle name="常规 2 2 2" xfId="182"/>
    <cellStyle name="常规 2 3" xfId="178"/>
    <cellStyle name="常规 2 4" xfId="402"/>
    <cellStyle name="常规 3" xfId="177"/>
    <cellStyle name="常规 4" xfId="181"/>
    <cellStyle name="常规 5" xfId="183"/>
    <cellStyle name="常规 6" xfId="184"/>
    <cellStyle name="常规 7" xfId="106"/>
    <cellStyle name="常规 8" xfId="70"/>
    <cellStyle name="常规 8 2" xfId="102"/>
    <cellStyle name="常规 9" xfId="186"/>
    <cellStyle name="常规_审计模板11.23" xfId="398"/>
    <cellStyle name="쉼표 [0]" xfId="9" builtinId="6"/>
    <cellStyle name="쉼표 [0] 10" xfId="55"/>
    <cellStyle name="쉼표 [0] 10 2" xfId="260"/>
    <cellStyle name="쉼표 [0] 10 2 2" xfId="368"/>
    <cellStyle name="쉼표 [0] 10 2 2 2" xfId="662"/>
    <cellStyle name="쉼표 [0] 10 2 3" xfId="554"/>
    <cellStyle name="쉼표 [0] 10 3" xfId="293"/>
    <cellStyle name="쉼표 [0] 10 3 2" xfId="587"/>
    <cellStyle name="쉼표 [0] 10 4" xfId="438"/>
    <cellStyle name="쉼표 [0] 10 5" xfId="2102"/>
    <cellStyle name="쉼표 [0] 10 6" xfId="2110"/>
    <cellStyle name="쉼표 [0] 11" xfId="7"/>
    <cellStyle name="쉼표 [0] 11 2" xfId="21"/>
    <cellStyle name="쉼표 [0] 11 2 2" xfId="345"/>
    <cellStyle name="쉼표 [0] 11 2 2 2" xfId="639"/>
    <cellStyle name="쉼표 [0] 11 2 3" xfId="529"/>
    <cellStyle name="쉼표 [0] 11 2 4" xfId="229"/>
    <cellStyle name="쉼표 [0] 11 3" xfId="259"/>
    <cellStyle name="쉼표 [0] 11 3 2" xfId="367"/>
    <cellStyle name="쉼표 [0] 11 3 2 2" xfId="661"/>
    <cellStyle name="쉼표 [0] 11 3 3" xfId="553"/>
    <cellStyle name="쉼표 [0] 11 4" xfId="292"/>
    <cellStyle name="쉼표 [0] 11 4 2" xfId="586"/>
    <cellStyle name="쉼표 [0] 11 5" xfId="436"/>
    <cellStyle name="쉼표 [0] 11 6" xfId="53"/>
    <cellStyle name="쉼표 [0] 12" xfId="11"/>
    <cellStyle name="쉼표 [0] 12 2" xfId="25"/>
    <cellStyle name="쉼표 [0] 12 2 2" xfId="256"/>
    <cellStyle name="쉼표 [0] 12 2 2 2" xfId="364"/>
    <cellStyle name="쉼표 [0] 12 2 2 2 2" xfId="658"/>
    <cellStyle name="쉼표 [0] 12 2 2 3" xfId="550"/>
    <cellStyle name="쉼표 [0] 12 2 3" xfId="289"/>
    <cellStyle name="쉼표 [0] 12 2 3 2" xfId="583"/>
    <cellStyle name="쉼표 [0] 12 2 4" xfId="428"/>
    <cellStyle name="쉼표 [0] 12 2 5" xfId="40"/>
    <cellStyle name="쉼표 [0] 12 3" xfId="611"/>
    <cellStyle name="쉼표 [0] 12 4" xfId="317"/>
    <cellStyle name="쉼표 [0] 13" xfId="413"/>
    <cellStyle name="쉼표 [0] 13 2" xfId="696"/>
    <cellStyle name="쉼표 [0] 14" xfId="83"/>
    <cellStyle name="쉼표 [0] 14 2" xfId="265"/>
    <cellStyle name="쉼표 [0] 14 2 2" xfId="373"/>
    <cellStyle name="쉼표 [0] 14 2 2 2" xfId="667"/>
    <cellStyle name="쉼표 [0] 14 2 3" xfId="559"/>
    <cellStyle name="쉼표 [0] 14 3" xfId="311"/>
    <cellStyle name="쉼표 [0] 14 3 2" xfId="605"/>
    <cellStyle name="쉼표 [0] 14 4" xfId="459"/>
    <cellStyle name="쉼표 [0] 15" xfId="15"/>
    <cellStyle name="쉼표 [0] 15 2" xfId="27"/>
    <cellStyle name="쉼표 [0] 15 2 2" xfId="372"/>
    <cellStyle name="쉼표 [0] 15 2 2 2" xfId="666"/>
    <cellStyle name="쉼표 [0] 15 2 3" xfId="558"/>
    <cellStyle name="쉼표 [0] 15 2 4" xfId="264"/>
    <cellStyle name="쉼표 [0] 15 3" xfId="310"/>
    <cellStyle name="쉼표 [0] 15 3 2" xfId="604"/>
    <cellStyle name="쉼표 [0] 15 4" xfId="458"/>
    <cellStyle name="쉼표 [0] 15 5" xfId="82"/>
    <cellStyle name="쉼표 [0] 15 6" xfId="2104"/>
    <cellStyle name="쉼표 [0] 15 7" xfId="2112"/>
    <cellStyle name="쉼표 [0] 16" xfId="91"/>
    <cellStyle name="쉼표 [0] 16 2" xfId="268"/>
    <cellStyle name="쉼표 [0] 16 2 2" xfId="376"/>
    <cellStyle name="쉼표 [0] 16 2 2 2" xfId="670"/>
    <cellStyle name="쉼표 [0] 16 2 3" xfId="562"/>
    <cellStyle name="쉼표 [0] 16 3" xfId="315"/>
    <cellStyle name="쉼표 [0] 16 3 2" xfId="609"/>
    <cellStyle name="쉼표 [0] 16 4" xfId="464"/>
    <cellStyle name="쉼표 [0] 16 5" xfId="285"/>
    <cellStyle name="쉼표 [0] 16 5 2" xfId="579"/>
    <cellStyle name="쉼표 [0] 17" xfId="225"/>
    <cellStyle name="쉼표 [0] 17 2" xfId="342"/>
    <cellStyle name="쉼표 [0] 17 2 2" xfId="636"/>
    <cellStyle name="쉼표 [0] 17 3" xfId="525"/>
    <cellStyle name="쉼표 [0] 18" xfId="466"/>
    <cellStyle name="쉼표 [0] 19" xfId="477"/>
    <cellStyle name="쉼표 [0] 2" xfId="4"/>
    <cellStyle name="쉼표 [0] 2 10" xfId="409"/>
    <cellStyle name="쉼표 [0] 2 10 2" xfId="695"/>
    <cellStyle name="쉼표 [0] 2 11" xfId="2107"/>
    <cellStyle name="쉼표 [0] 2 2" xfId="6"/>
    <cellStyle name="쉼표 [0] 2 2 2" xfId="20"/>
    <cellStyle name="쉼표 [0] 2 2 2 2" xfId="341"/>
    <cellStyle name="쉼표 [0] 2 2 2 2 2" xfId="635"/>
    <cellStyle name="쉼표 [0] 2 2 2 3" xfId="520"/>
    <cellStyle name="쉼표 [0] 2 2 2 4" xfId="215"/>
    <cellStyle name="쉼표 [0] 2 2 3" xfId="323"/>
    <cellStyle name="쉼표 [0] 2 2 3 2" xfId="617"/>
    <cellStyle name="쉼표 [0] 2 2 4" xfId="481"/>
    <cellStyle name="쉼표 [0] 2 2 5" xfId="136"/>
    <cellStyle name="쉼표 [0] 2 3" xfId="13"/>
    <cellStyle name="쉼표 [0] 2 3 2" xfId="26"/>
    <cellStyle name="쉼표 [0] 2 3 2 2" xfId="382"/>
    <cellStyle name="쉼표 [0] 2 3 2 2 2" xfId="676"/>
    <cellStyle name="쉼표 [0] 2 3 2 3" xfId="568"/>
    <cellStyle name="쉼표 [0] 2 3 2 4" xfId="274"/>
    <cellStyle name="쉼표 [0] 2 3 3" xfId="322"/>
    <cellStyle name="쉼표 [0] 2 3 3 2" xfId="616"/>
    <cellStyle name="쉼표 [0] 2 3 4" xfId="474"/>
    <cellStyle name="쉼표 [0] 2 3 5" xfId="108"/>
    <cellStyle name="쉼표 [0] 2 4" xfId="18"/>
    <cellStyle name="쉼표 [0] 2 4 2" xfId="337"/>
    <cellStyle name="쉼표 [0] 2 4 2 2" xfId="631"/>
    <cellStyle name="쉼표 [0] 2 4 3" xfId="516"/>
    <cellStyle name="쉼표 [0] 2 4 4" xfId="207"/>
    <cellStyle name="쉼표 [0] 2 5" xfId="8"/>
    <cellStyle name="쉼표 [0] 2 5 2" xfId="22"/>
    <cellStyle name="쉼표 [0] 2 5 2 2" xfId="643"/>
    <cellStyle name="쉼표 [0] 2 5 2 3" xfId="349"/>
    <cellStyle name="쉼표 [0] 2 5 3" xfId="535"/>
    <cellStyle name="쉼표 [0] 2 5 4" xfId="240"/>
    <cellStyle name="쉼표 [0] 2 6" xfId="286"/>
    <cellStyle name="쉼표 [0] 2 6 2" xfId="580"/>
    <cellStyle name="쉼표 [0] 2 7" xfId="425"/>
    <cellStyle name="쉼표 [0] 2 8" xfId="31"/>
    <cellStyle name="쉼표 [0] 2 9" xfId="2099"/>
    <cellStyle name="쉼표 [0] 20" xfId="97"/>
    <cellStyle name="쉼표 [0] 21" xfId="2103"/>
    <cellStyle name="쉼표 [0] 22" xfId="2111"/>
    <cellStyle name="쉼표 [0] 28" xfId="406"/>
    <cellStyle name="쉼표 [0] 28 2" xfId="693"/>
    <cellStyle name="쉼표 [0] 28 3" xfId="2101"/>
    <cellStyle name="쉼표 [0] 28 4" xfId="2109"/>
    <cellStyle name="쉼표 [0] 3" xfId="5"/>
    <cellStyle name="쉼표 [0] 3 11" xfId="407"/>
    <cellStyle name="쉼표 [0] 3 11 2" xfId="694"/>
    <cellStyle name="쉼표 [0] 3 2" xfId="19"/>
    <cellStyle name="쉼표 [0] 3 2 2" xfId="236"/>
    <cellStyle name="쉼표 [0] 3 2 2 2" xfId="347"/>
    <cellStyle name="쉼표 [0] 3 2 2 2 2" xfId="641"/>
    <cellStyle name="쉼표 [0] 3 2 2 3" xfId="533"/>
    <cellStyle name="쉼표 [0] 3 2 3" xfId="324"/>
    <cellStyle name="쉼표 [0] 3 2 3 2" xfId="618"/>
    <cellStyle name="쉼표 [0] 3 2 4" xfId="482"/>
    <cellStyle name="쉼표 [0] 3 2 5" xfId="137"/>
    <cellStyle name="쉼표 [0] 3 3" xfId="205"/>
    <cellStyle name="쉼표 [0] 3 3 2" xfId="336"/>
    <cellStyle name="쉼표 [0] 3 3 2 2" xfId="231"/>
    <cellStyle name="쉼표 [0] 3 3 2 2 2" xfId="89"/>
    <cellStyle name="쉼표 [0] 3 3 2 2 2 2" xfId="267"/>
    <cellStyle name="쉼표 [0] 3 3 2 2 2 2 2" xfId="375"/>
    <cellStyle name="쉼표 [0] 3 3 2 2 2 2 2 2" xfId="669"/>
    <cellStyle name="쉼표 [0] 3 3 2 2 2 2 3" xfId="561"/>
    <cellStyle name="쉼표 [0] 3 3 2 2 2 3" xfId="314"/>
    <cellStyle name="쉼표 [0] 3 3 2 2 2 3 2" xfId="608"/>
    <cellStyle name="쉼표 [0] 3 3 2 2 2 4" xfId="463"/>
    <cellStyle name="쉼표 [0] 3 3 2 2 3" xfId="346"/>
    <cellStyle name="쉼표 [0] 3 3 2 2 3 2" xfId="640"/>
    <cellStyle name="쉼표 [0] 3 3 2 2 4" xfId="530"/>
    <cellStyle name="쉼표 [0] 3 3 2 3" xfId="630"/>
    <cellStyle name="쉼표 [0] 3 3 3" xfId="515"/>
    <cellStyle name="쉼표 [0] 3 4" xfId="243"/>
    <cellStyle name="쉼표 [0] 3 4 2" xfId="284"/>
    <cellStyle name="쉼표 [0] 3 4 2 2" xfId="578"/>
    <cellStyle name="쉼표 [0] 3 4 3" xfId="352"/>
    <cellStyle name="쉼표 [0] 3 4 3 2" xfId="646"/>
    <cellStyle name="쉼표 [0] 3 4 4" xfId="538"/>
    <cellStyle name="쉼표 [0] 3 5" xfId="287"/>
    <cellStyle name="쉼표 [0] 3 5 2" xfId="581"/>
    <cellStyle name="쉼표 [0] 3 6" xfId="426"/>
    <cellStyle name="쉼표 [0] 3 7" xfId="32"/>
    <cellStyle name="쉼표 [0] 3 8" xfId="2105"/>
    <cellStyle name="쉼표 [0] 3 9" xfId="2113"/>
    <cellStyle name="쉼표 [0] 30" xfId="418"/>
    <cellStyle name="쉼표 [0] 4" xfId="23"/>
    <cellStyle name="쉼표 [0] 4 2" xfId="227"/>
    <cellStyle name="쉼표 [0] 4 2 2" xfId="343"/>
    <cellStyle name="쉼표 [0] 4 2 2 2" xfId="637"/>
    <cellStyle name="쉼표 [0] 4 2 3" xfId="527"/>
    <cellStyle name="쉼표 [0] 4 3" xfId="241"/>
    <cellStyle name="쉼표 [0] 4 3 2" xfId="350"/>
    <cellStyle name="쉼표 [0] 4 3 2 2" xfId="644"/>
    <cellStyle name="쉼표 [0] 4 3 3" xfId="536"/>
    <cellStyle name="쉼표 [0] 4 4" xfId="275"/>
    <cellStyle name="쉼표 [0] 4 4 2" xfId="383"/>
    <cellStyle name="쉼표 [0] 4 4 2 2" xfId="677"/>
    <cellStyle name="쉼표 [0] 4 4 3" xfId="569"/>
    <cellStyle name="쉼표 [0] 4 5" xfId="325"/>
    <cellStyle name="쉼표 [0] 4 5 2" xfId="619"/>
    <cellStyle name="쉼표 [0] 4 6" xfId="494"/>
    <cellStyle name="쉼표 [0] 4 7" xfId="174"/>
    <cellStyle name="쉼표 [0] 5" xfId="16"/>
    <cellStyle name="쉼표 [0] 5 2" xfId="176"/>
    <cellStyle name="쉼표 [0] 5 2 2" xfId="276"/>
    <cellStyle name="쉼표 [0] 5 2 2 2" xfId="384"/>
    <cellStyle name="쉼표 [0] 5 2 2 2 2" xfId="678"/>
    <cellStyle name="쉼표 [0] 5 2 2 3" xfId="570"/>
    <cellStyle name="쉼표 [0] 5 2 3" xfId="326"/>
    <cellStyle name="쉼표 [0] 5 2 3 2" xfId="620"/>
    <cellStyle name="쉼표 [0] 5 2 4" xfId="496"/>
    <cellStyle name="쉼표 [0] 5 3" xfId="228"/>
    <cellStyle name="쉼표 [0] 5 3 2" xfId="344"/>
    <cellStyle name="쉼표 [0] 5 3 2 2" xfId="638"/>
    <cellStyle name="쉼표 [0] 5 3 3" xfId="528"/>
    <cellStyle name="쉼표 [0] 5 4" xfId="288"/>
    <cellStyle name="쉼표 [0] 5 4 2" xfId="582"/>
    <cellStyle name="쉼표 [0] 5 5" xfId="427"/>
    <cellStyle name="쉼표 [0] 5 6" xfId="35"/>
    <cellStyle name="쉼표 [0] 5 7" xfId="2098"/>
    <cellStyle name="쉼표 [0] 5 8" xfId="2106"/>
    <cellStyle name="쉼표 [0] 6" xfId="44"/>
    <cellStyle name="쉼표 [0] 6 2" xfId="257"/>
    <cellStyle name="쉼표 [0] 6 2 2" xfId="365"/>
    <cellStyle name="쉼표 [0] 6 2 2 2" xfId="659"/>
    <cellStyle name="쉼표 [0] 6 2 3" xfId="551"/>
    <cellStyle name="쉼표 [0] 6 3" xfId="290"/>
    <cellStyle name="쉼표 [0] 6 3 2" xfId="584"/>
    <cellStyle name="쉼표 [0] 6 4" xfId="430"/>
    <cellStyle name="쉼표 [0] 7" xfId="49"/>
    <cellStyle name="쉼표 [0] 7 2" xfId="258"/>
    <cellStyle name="쉼표 [0] 7 2 2" xfId="366"/>
    <cellStyle name="쉼표 [0] 7 2 2 2" xfId="660"/>
    <cellStyle name="쉼표 [0] 7 2 3" xfId="552"/>
    <cellStyle name="쉼표 [0] 7 3" xfId="291"/>
    <cellStyle name="쉼표 [0] 7 3 2" xfId="585"/>
    <cellStyle name="쉼표 [0] 7 4" xfId="433"/>
    <cellStyle name="쉼표 [0] 8" xfId="100"/>
    <cellStyle name="쉼표 [0] 8 2" xfId="271"/>
    <cellStyle name="쉼표 [0] 8 2 2" xfId="379"/>
    <cellStyle name="쉼표 [0] 8 2 2 2" xfId="673"/>
    <cellStyle name="쉼표 [0] 8 2 3" xfId="565"/>
    <cellStyle name="쉼표 [0] 8 3" xfId="319"/>
    <cellStyle name="쉼표 [0] 8 3 2" xfId="613"/>
    <cellStyle name="쉼표 [0] 8 4" xfId="468"/>
    <cellStyle name="쉼표 [0] 9" xfId="200"/>
    <cellStyle name="쉼표 [0] 9 2" xfId="334"/>
    <cellStyle name="쉼표 [0] 9 2 2" xfId="628"/>
    <cellStyle name="쉼표 [0] 9 3" xfId="513"/>
    <cellStyle name="쉼표 10" xfId="397"/>
    <cellStyle name="쉼표 10 2" xfId="688"/>
    <cellStyle name="쉼표 11" xfId="467"/>
    <cellStyle name="쉼표 12" xfId="424"/>
    <cellStyle name="쉼표 13" xfId="703"/>
    <cellStyle name="쉼표 14" xfId="98"/>
    <cellStyle name="쉼표 15" xfId="857"/>
    <cellStyle name="쉼표 16" xfId="848"/>
    <cellStyle name="쉼표 17" xfId="1044"/>
    <cellStyle name="쉼표 18" xfId="1447"/>
    <cellStyle name="쉼표 19" xfId="992"/>
    <cellStyle name="쉼표 2" xfId="58"/>
    <cellStyle name="쉼표 3" xfId="59"/>
    <cellStyle name="쉼표 3 2" xfId="77"/>
    <cellStyle name="쉼표 3 2 2" xfId="263"/>
    <cellStyle name="쉼표 3 2 2 2" xfId="371"/>
    <cellStyle name="쉼표 3 2 2 2 2" xfId="665"/>
    <cellStyle name="쉼표 3 2 2 3" xfId="557"/>
    <cellStyle name="쉼표 3 2 3" xfId="309"/>
    <cellStyle name="쉼표 3 2 3 2" xfId="603"/>
    <cellStyle name="쉼표 3 2 4" xfId="457"/>
    <cellStyle name="쉼표 3 3" xfId="261"/>
    <cellStyle name="쉼표 3 3 2" xfId="369"/>
    <cellStyle name="쉼표 3 3 2 2" xfId="663"/>
    <cellStyle name="쉼표 3 3 3" xfId="555"/>
    <cellStyle name="쉼표 3 4" xfId="294"/>
    <cellStyle name="쉼표 3 4 2" xfId="588"/>
    <cellStyle name="쉼표 3 5" xfId="439"/>
    <cellStyle name="쉼표 4" xfId="101"/>
    <cellStyle name="쉼표 5" xfId="109"/>
    <cellStyle name="쉼표 6" xfId="197"/>
    <cellStyle name="쉼표 7" xfId="254"/>
    <cellStyle name="쉼표 7 2" xfId="363"/>
    <cellStyle name="쉼표 7 2 2" xfId="657"/>
    <cellStyle name="쉼표 7 3" xfId="549"/>
    <cellStyle name="쉼표 8" xfId="270"/>
    <cellStyle name="쉼표 8 2" xfId="378"/>
    <cellStyle name="쉼표 8 2 2" xfId="672"/>
    <cellStyle name="쉼표 8 3" xfId="564"/>
    <cellStyle name="쉼표 9" xfId="318"/>
    <cellStyle name="쉼표 9 2" xfId="612"/>
    <cellStyle name="一般_FIONISAM-V10GB" xfId="198"/>
    <cellStyle name="千位分隔 10 2 2" xfId="401"/>
    <cellStyle name="千位分隔 2" xfId="46"/>
    <cellStyle name="千位分隔 2 2" xfId="60"/>
    <cellStyle name="千位分隔 2 2 2" xfId="185"/>
    <cellStyle name="千位分隔 2 3" xfId="179"/>
    <cellStyle name="千位分隔 3" xfId="180"/>
    <cellStyle name="千位分隔 4" xfId="103"/>
    <cellStyle name="千位分隔 4 2" xfId="272"/>
    <cellStyle name="千位分隔 4 2 2" xfId="380"/>
    <cellStyle name="千位分隔 4 2 2 2" xfId="674"/>
    <cellStyle name="千位分隔 4 2 3" xfId="566"/>
    <cellStyle name="千位分隔 4 3" xfId="320"/>
    <cellStyle name="千位分隔 4 3 2" xfId="614"/>
    <cellStyle name="千位分隔 4 4" xfId="469"/>
    <cellStyle name="千位分隔 5" xfId="187"/>
    <cellStyle name="千位分隔 8" xfId="399"/>
    <cellStyle name="千位分隔 8 2" xfId="689"/>
    <cellStyle name="千位分隔 8 3" xfId="400"/>
    <cellStyle name="千位分隔[0] 2" xfId="47"/>
    <cellStyle name="千位分隔[0] 2 2" xfId="69"/>
    <cellStyle name="千位分隔[0] 2 3" xfId="104"/>
    <cellStyle name="千位分隔[0] 2 3 2" xfId="273"/>
    <cellStyle name="千位分隔[0] 2 3 2 2" xfId="381"/>
    <cellStyle name="千位分隔[0] 2 3 2 2 2" xfId="675"/>
    <cellStyle name="千位分隔[0] 2 3 2 3" xfId="567"/>
    <cellStyle name="千位分隔[0] 2 3 3" xfId="321"/>
    <cellStyle name="千位分隔[0] 2 3 3 2" xfId="615"/>
    <cellStyle name="千位分隔[0] 2 3 4" xfId="470"/>
    <cellStyle name="통화 [0] 2" xfId="204"/>
    <cellStyle name="통화 [0] 2 2" xfId="242"/>
    <cellStyle name="통화 [0] 2 2 2" xfId="351"/>
    <cellStyle name="통화 [0] 2 2 2 2" xfId="645"/>
    <cellStyle name="통화 [0] 2 2 3" xfId="537"/>
    <cellStyle name="통화 [0] 2 3" xfId="335"/>
    <cellStyle name="통화 [0] 2 3 2" xfId="629"/>
    <cellStyle name="통화 [0] 2 4" xfId="514"/>
    <cellStyle name="통화 [0] 3" xfId="213"/>
    <cellStyle name="통화 [0] 3 2" xfId="340"/>
    <cellStyle name="통화 [0] 3 2 2" xfId="634"/>
    <cellStyle name="통화 [0] 3 3" xfId="519"/>
    <cellStyle name="표준" xfId="0" builtinId="0"/>
    <cellStyle name="표준 10" xfId="54"/>
    <cellStyle name="표준 10 2" xfId="175"/>
    <cellStyle name="표준 10 2 2 2" xfId="392"/>
    <cellStyle name="표준 10 2 3" xfId="421"/>
    <cellStyle name="표준 10 3" xfId="420"/>
    <cellStyle name="표준 10 4" xfId="419"/>
    <cellStyle name="표준 10 7 18" xfId="422"/>
    <cellStyle name="표준 108" xfId="41"/>
    <cellStyle name="표준 11" xfId="52"/>
    <cellStyle name="표준 12" xfId="81"/>
    <cellStyle name="표준 124" xfId="51"/>
    <cellStyle name="표준 13" xfId="199"/>
    <cellStyle name="표준 14" xfId="34"/>
    <cellStyle name="표준 15" xfId="14"/>
    <cellStyle name="표준 16" xfId="90"/>
    <cellStyle name="표준 17" xfId="404"/>
    <cellStyle name="표준 18" xfId="412"/>
    <cellStyle name="표준 19" xfId="705"/>
    <cellStyle name="표준 2" xfId="3"/>
    <cellStyle name="標準 2" xfId="43"/>
    <cellStyle name="표준 2 10" xfId="105"/>
    <cellStyle name="표준 2 11" xfId="195"/>
    <cellStyle name="표준 2 12" xfId="196"/>
    <cellStyle name="표준 2 13" xfId="202"/>
    <cellStyle name="표준 2 14" xfId="208"/>
    <cellStyle name="표준 2 15" xfId="209"/>
    <cellStyle name="표준 2 16" xfId="220"/>
    <cellStyle name="표준 2 17" xfId="224"/>
    <cellStyle name="표준 2 18" xfId="226"/>
    <cellStyle name="표준 2 19" xfId="237"/>
    <cellStyle name="표준 2 2" xfId="12"/>
    <cellStyle name="標準 2 2" xfId="210"/>
    <cellStyle name="표준 2 2 10" xfId="94"/>
    <cellStyle name="표준 2 2 10 2" xfId="84"/>
    <cellStyle name="표준 2 2 11" xfId="203"/>
    <cellStyle name="표준 2 2 12" xfId="216"/>
    <cellStyle name="표준 2 2 13" xfId="235"/>
    <cellStyle name="표준 2 2 14" xfId="232"/>
    <cellStyle name="표준 2 2 15" xfId="255"/>
    <cellStyle name="표준 2 2 2" xfId="37"/>
    <cellStyle name="표준 2 2 2 2" xfId="138"/>
    <cellStyle name="표준 2 2 3" xfId="139"/>
    <cellStyle name="표준 2 2 4" xfId="140"/>
    <cellStyle name="표준 2 2 5" xfId="110"/>
    <cellStyle name="표준 2 2 6" xfId="206"/>
    <cellStyle name="표준 2 2 7" xfId="217"/>
    <cellStyle name="표준 2 2 8" xfId="218"/>
    <cellStyle name="표준 2 2 9" xfId="214"/>
    <cellStyle name="표준 2 20" xfId="222"/>
    <cellStyle name="표준 2 21" xfId="238"/>
    <cellStyle name="표준 2 22" xfId="393"/>
    <cellStyle name="표준 2 23" xfId="394"/>
    <cellStyle name="표준 2 24" xfId="395"/>
    <cellStyle name="표준 2 25" xfId="29"/>
    <cellStyle name="표준 2 26" xfId="821"/>
    <cellStyle name="표준 2 27" xfId="945"/>
    <cellStyle name="표준 2 28" xfId="926"/>
    <cellStyle name="표준 2 29" xfId="956"/>
    <cellStyle name="표준 2 3" xfId="50"/>
    <cellStyle name="標準 2 3" xfId="221"/>
    <cellStyle name="표준 2 3 2" xfId="142"/>
    <cellStyle name="표준 2 3 3" xfId="143"/>
    <cellStyle name="표준 2 3 4" xfId="141"/>
    <cellStyle name="표준 2 30" xfId="2100"/>
    <cellStyle name="표준 2 31" xfId="2096"/>
    <cellStyle name="표준 2 32" xfId="2108"/>
    <cellStyle name="표준 2 4" xfId="1"/>
    <cellStyle name="標準 2 4" xfId="223"/>
    <cellStyle name="표준 2 4 2" xfId="145"/>
    <cellStyle name="표준 2 4 3" xfId="144"/>
    <cellStyle name="표준 2 4 4" xfId="886"/>
    <cellStyle name="표준 2 4 5" xfId="1186"/>
    <cellStyle name="표준 2 4 6" xfId="959"/>
    <cellStyle name="표준 2 4 7" xfId="1129"/>
    <cellStyle name="표준 2 4 8" xfId="1773"/>
    <cellStyle name="표준 2 5" xfId="146"/>
    <cellStyle name="標準 2 5" xfId="219"/>
    <cellStyle name="표준 2 6" xfId="147"/>
    <cellStyle name="표준 2 7" xfId="148"/>
    <cellStyle name="표준 2 8" xfId="149"/>
    <cellStyle name="표준 2 9" xfId="107"/>
    <cellStyle name="표준 2_Miss A매출명세서_2011.3분기" xfId="150"/>
    <cellStyle name="표준 21 2" xfId="410"/>
    <cellStyle name="표준 26" xfId="405"/>
    <cellStyle name="표준 27" xfId="411"/>
    <cellStyle name="표준 28" xfId="417"/>
    <cellStyle name="표준 3" xfId="17"/>
    <cellStyle name="표준 3 2" xfId="151"/>
    <cellStyle name="표준 3 2 2" xfId="152"/>
    <cellStyle name="표준 3 2 3" xfId="153"/>
    <cellStyle name="표준 3 3" xfId="154"/>
    <cellStyle name="표준 3 3 2" xfId="155"/>
    <cellStyle name="표준 3 3 3" xfId="156"/>
    <cellStyle name="표준 3 4" xfId="157"/>
    <cellStyle name="표준 3 4 2" xfId="158"/>
    <cellStyle name="표준 3 5" xfId="159"/>
    <cellStyle name="표준 3 6" xfId="160"/>
    <cellStyle name="표준 3 7" xfId="161"/>
    <cellStyle name="표준 3 8" xfId="162"/>
    <cellStyle name="표준 3 9" xfId="111"/>
    <cellStyle name="표준 3_Miss A매출명세서_2011.3분기" xfId="163"/>
    <cellStyle name="표준 4" xfId="164"/>
    <cellStyle name="표준 4 2" xfId="165"/>
    <cellStyle name="표준 4 3" xfId="166"/>
    <cellStyle name="표준 4 4" xfId="414"/>
    <cellStyle name="표준 4 7" xfId="79"/>
    <cellStyle name="표준 5" xfId="38"/>
    <cellStyle name="표준 5 2" xfId="168"/>
    <cellStyle name="표준 5 3" xfId="167"/>
    <cellStyle name="표준 6" xfId="45"/>
    <cellStyle name="표준 6 2" xfId="170"/>
    <cellStyle name="표준 6 3" xfId="169"/>
    <cellStyle name="표준 6 4" xfId="234"/>
    <cellStyle name="표준 7" xfId="39"/>
    <cellStyle name="표준 7 2" xfId="172"/>
    <cellStyle name="표준 7 3" xfId="171"/>
    <cellStyle name="표준 8" xfId="36"/>
    <cellStyle name="표준 9" xfId="78"/>
    <cellStyle name="표준 9 2" xfId="173"/>
    <cellStyle name="標準_41" xfId="42"/>
    <cellStyle name="하이퍼링크 2" xfId="93"/>
    <cellStyle name="하이퍼링크 3" xfId="96"/>
    <cellStyle name="하이퍼링크 4" xfId="233"/>
    <cellStyle name="하이퍼링크 5" xfId="396"/>
    <cellStyle name="하이퍼링크 6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48512;&#54217;_FM_20140914_v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YP\&#49324;&#50629;&#44228;&#54925;&#49892;&#51201;\2019\&#52572;&#51333;&#54217;&#44032;&#48152;&#50689;&#44228;&#54925;_201812\00.&#52509;&#52712;&#54633;&#48376;data_2019&#49324;&#50629;&#44228;&#54925;_20190116&#49688;&#5122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54620;&#44592;&#54217;\01_admin\2012_10%20&#52397;&#51452;&#50984;&#47049;&#51648;&#44396;%20&#50500;&#54028;&#53944;(&#45824;&#50896;)\&#51116;&#47924;&#47784;&#45944;\&#52397;&#51452;&#50984;&#47049;&#51648;&#44396;&#50500;&#54028;&#53944;&#51116;&#47924;&#47784;&#45944;_121022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목차"/>
      <sheetName val="사업개요"/>
      <sheetName val="면적표"/>
      <sheetName val="보고서용"/>
      <sheetName val="S&amp;R"/>
      <sheetName val="분양율가정"/>
      <sheetName val="회사제시투자"/>
      <sheetName val="총투자"/>
      <sheetName val="분양률추정"/>
      <sheetName val="분양수입"/>
      <sheetName val="중도금"/>
      <sheetName val="매출및원가"/>
      <sheetName val="재원조달"/>
      <sheetName val="자금수지_M"/>
      <sheetName val="재무제표_M"/>
      <sheetName val="재무제표_Y"/>
      <sheetName val="사업수지"/>
      <sheetName val="CF"/>
      <sheetName val="분양율"/>
      <sheetName val="국민주택채권"/>
      <sheetName val="미술장식품"/>
      <sheetName val="물이용"/>
      <sheetName val="하수도부담금"/>
      <sheetName val="과밀부담금"/>
      <sheetName val="광역교통시설부담금"/>
      <sheetName val="재산세"/>
      <sheetName val="재산세도시지역분"/>
      <sheetName val="Q&amp;A"/>
      <sheetName val="WGL"/>
      <sheetName val="B.기타매출및원가"/>
      <sheetName val="A.음반프로젝트 총괄표"/>
    </sheetNames>
    <sheetDataSet>
      <sheetData sheetId="0"/>
      <sheetData sheetId="1"/>
      <sheetData sheetId="2"/>
      <sheetData sheetId="3"/>
      <sheetData sheetId="4"/>
      <sheetData sheetId="5">
        <row r="7">
          <cell r="G7">
            <v>1000000</v>
          </cell>
        </row>
        <row r="8">
          <cell r="G8">
            <v>3.3057850000000002</v>
          </cell>
        </row>
        <row r="14">
          <cell r="X14">
            <v>1</v>
          </cell>
        </row>
        <row r="15">
          <cell r="X15">
            <v>2</v>
          </cell>
        </row>
        <row r="16">
          <cell r="X16">
            <v>3</v>
          </cell>
        </row>
        <row r="17">
          <cell r="X17">
            <v>4</v>
          </cell>
        </row>
        <row r="18">
          <cell r="X18">
            <v>5</v>
          </cell>
        </row>
        <row r="19">
          <cell r="X19">
            <v>6</v>
          </cell>
        </row>
        <row r="20">
          <cell r="X20">
            <v>7</v>
          </cell>
        </row>
        <row r="21">
          <cell r="X21">
            <v>8</v>
          </cell>
        </row>
        <row r="22">
          <cell r="X22">
            <v>9</v>
          </cell>
        </row>
        <row r="23">
          <cell r="F23">
            <v>42766</v>
          </cell>
          <cell r="X23">
            <v>10</v>
          </cell>
        </row>
        <row r="71">
          <cell r="D71" t="str">
            <v>KR</v>
          </cell>
        </row>
        <row r="72">
          <cell r="D72" t="str">
            <v>회사제시</v>
          </cell>
        </row>
        <row r="73">
          <cell r="D73" t="str">
            <v>기본안</v>
          </cell>
        </row>
        <row r="74">
          <cell r="D74" t="str">
            <v>분양가민감도</v>
          </cell>
        </row>
        <row r="75">
          <cell r="D75" t="str">
            <v>분양율민감도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음반프로젝트 총괄표"/>
      <sheetName val="A&amp;R본부공통"/>
      <sheetName val="신인개발팀"/>
      <sheetName val="Music팀"/>
      <sheetName val="Production팀"/>
      <sheetName val="엔지니어팀"/>
      <sheetName val="아티스트1본부"/>
      <sheetName val="Stray Kids팀"/>
      <sheetName val="아티스트2본부"/>
      <sheetName val="아티스트팀"/>
      <sheetName val="아티스트3본부"/>
      <sheetName val="TWICE팀"/>
      <sheetName val="Studio-J"/>
      <sheetName val="배우매니지먼트팀"/>
      <sheetName val="대외협력본부"/>
      <sheetName val="퍼포먼스디렉팅"/>
      <sheetName val="홍보팀"/>
      <sheetName val="방송총괄팀"/>
      <sheetName val="비서팀"/>
      <sheetName val="컨텐츠유통팀"/>
      <sheetName val="사업지원본부"/>
      <sheetName val="광고팀"/>
      <sheetName val="공연사업팀"/>
      <sheetName val="경영지원실"/>
      <sheetName val="회계팀"/>
      <sheetName val="인사총무팀"/>
      <sheetName val="법무팀"/>
      <sheetName val="IR팀"/>
      <sheetName val="IT팀"/>
      <sheetName val="F&amp;B팀"/>
      <sheetName val="카페사업팀"/>
      <sheetName val="임원실"/>
      <sheetName val="회사공통"/>
      <sheetName val="일본본사기여"/>
      <sheetName val="일본자체"/>
      <sheetName val="일본판관비"/>
      <sheetName val="중국기여손익"/>
      <sheetName val="중국자체"/>
      <sheetName val="중국판관비"/>
      <sheetName val="픽쳐스_China"/>
      <sheetName val="천진내자법인"/>
      <sheetName val="홍콩법인"/>
      <sheetName val="홍콩기여손익"/>
      <sheetName val="태국기여손익"/>
      <sheetName val="태국판관비"/>
      <sheetName val="픽쳐스"/>
      <sheetName val="퍼블리싱"/>
      <sheetName val="2.99_예산DB"/>
      <sheetName val="피벗"/>
      <sheetName val="부서별매출"/>
      <sheetName val="유형별매출"/>
      <sheetName val="아티스트별매출"/>
      <sheetName val="부서별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목차"/>
      <sheetName val="사업개요"/>
      <sheetName val="보고서용"/>
      <sheetName val="총투자비"/>
      <sheetName val="면적표"/>
      <sheetName val="Q"/>
      <sheetName val="WGL"/>
      <sheetName val="분양율가정"/>
      <sheetName val="회사제시투자비"/>
      <sheetName val="S&amp;R"/>
      <sheetName val="분양수입"/>
      <sheetName val="분양률추정"/>
      <sheetName val="중도금판촉관련"/>
      <sheetName val="매출및원가"/>
      <sheetName val="재원조달"/>
      <sheetName val="자금수지_M"/>
      <sheetName val="재무제표_M"/>
      <sheetName val="재무제표_Y"/>
      <sheetName val="현"/>
      <sheetName val="사"/>
      <sheetName val="수"/>
      <sheetName val="분"/>
      <sheetName val="분상"/>
      <sheetName val="ABCP비용요약"/>
      <sheetName val="SPC CF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0">
          <cell r="C70" t="str">
            <v>KR</v>
          </cell>
        </row>
        <row r="71">
          <cell r="C71" t="str">
            <v>회사제시</v>
          </cell>
        </row>
      </sheetData>
      <sheetData sheetId="11"/>
      <sheetData sheetId="12"/>
      <sheetData sheetId="13"/>
      <sheetData sheetId="14"/>
      <sheetData sheetId="15">
        <row r="10">
          <cell r="G10">
            <v>13535</v>
          </cell>
        </row>
      </sheetData>
      <sheetData sheetId="16">
        <row r="8">
          <cell r="G8">
            <v>172349.418079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57"/>
  <sheetViews>
    <sheetView zoomScale="80" zoomScaleNormal="80" workbookViewId="0">
      <pane xSplit="7" ySplit="10" topLeftCell="H41" activePane="bottomRight" state="frozen"/>
      <selection pane="topRight" activeCell="H1" sqref="H1"/>
      <selection pane="bottomLeft" activeCell="A11" sqref="A11"/>
      <selection pane="bottomRight" sqref="A1:B2"/>
    </sheetView>
  </sheetViews>
  <sheetFormatPr defaultColWidth="8.69921875" defaultRowHeight="22.2" customHeight="1"/>
  <cols>
    <col min="1" max="1" width="1.8984375" style="181" customWidth="1"/>
    <col min="2" max="2" width="13.09765625" style="183" customWidth="1"/>
    <col min="3" max="3" width="14.3984375" style="71" customWidth="1"/>
    <col min="4" max="11" width="14.3984375" style="53" customWidth="1"/>
    <col min="12" max="13" width="14.3984375" style="70" customWidth="1"/>
    <col min="14" max="14" width="13.19921875" style="63" bestFit="1" customWidth="1"/>
    <col min="15" max="15" width="14.19921875" style="63" bestFit="1" customWidth="1"/>
    <col min="16" max="16" width="8.69921875" style="63"/>
    <col min="17" max="17" width="14.19921875" style="63" bestFit="1" customWidth="1"/>
    <col min="18" max="16384" width="8.69921875" style="63"/>
  </cols>
  <sheetData>
    <row r="1" spans="1:13" s="35" customFormat="1" ht="22.2" customHeight="1">
      <c r="A1" s="277"/>
      <c r="B1" s="277"/>
      <c r="C1" s="275" t="s">
        <v>5</v>
      </c>
      <c r="D1" s="273" t="s">
        <v>21</v>
      </c>
      <c r="E1" s="273"/>
      <c r="F1" s="273" t="s">
        <v>22</v>
      </c>
      <c r="G1" s="273"/>
      <c r="H1" s="273" t="s">
        <v>23</v>
      </c>
      <c r="I1" s="273"/>
      <c r="J1" s="273" t="s">
        <v>24</v>
      </c>
      <c r="K1" s="273"/>
      <c r="L1" s="271" t="s">
        <v>25</v>
      </c>
      <c r="M1" s="268" t="s">
        <v>27</v>
      </c>
    </row>
    <row r="2" spans="1:13" s="37" customFormat="1" ht="24.6" customHeight="1" thickBot="1">
      <c r="A2" s="278"/>
      <c r="B2" s="278"/>
      <c r="C2" s="276"/>
      <c r="D2" s="36"/>
      <c r="E2" s="36" t="s">
        <v>27</v>
      </c>
      <c r="F2" s="36"/>
      <c r="G2" s="36" t="s">
        <v>27</v>
      </c>
      <c r="H2" s="36"/>
      <c r="I2" s="36" t="s">
        <v>27</v>
      </c>
      <c r="J2" s="36"/>
      <c r="K2" s="36" t="s">
        <v>27</v>
      </c>
      <c r="L2" s="272"/>
      <c r="M2" s="269"/>
    </row>
    <row r="3" spans="1:13" s="42" customFormat="1" ht="24.6" hidden="1" customHeight="1">
      <c r="A3" s="177"/>
      <c r="B3" s="274" t="s">
        <v>11</v>
      </c>
      <c r="C3" s="38" t="s">
        <v>1</v>
      </c>
      <c r="D3" s="39">
        <v>10982910533</v>
      </c>
      <c r="E3" s="40"/>
      <c r="F3" s="39">
        <v>17936870587</v>
      </c>
      <c r="G3" s="40"/>
      <c r="H3" s="39">
        <v>19017845764</v>
      </c>
      <c r="I3" s="40"/>
      <c r="J3" s="39">
        <f>73645282523-D3-F3-H3</f>
        <v>25707655639</v>
      </c>
      <c r="K3" s="40"/>
      <c r="L3" s="81">
        <f>SUM(D3,F3,H3,J3)</f>
        <v>73645282523</v>
      </c>
      <c r="M3" s="41"/>
    </row>
    <row r="4" spans="1:13" s="42" customFormat="1" ht="24.6" hidden="1" customHeight="1">
      <c r="A4" s="177"/>
      <c r="B4" s="274"/>
      <c r="C4" s="38" t="s">
        <v>2</v>
      </c>
      <c r="D4" s="43">
        <v>3561855693</v>
      </c>
      <c r="E4" s="40"/>
      <c r="F4" s="39">
        <v>6814918069</v>
      </c>
      <c r="G4" s="40"/>
      <c r="H4" s="43">
        <v>6441145541</v>
      </c>
      <c r="I4" s="40"/>
      <c r="J4" s="43">
        <f>27325827292-D4-F4-H4</f>
        <v>10507907989</v>
      </c>
      <c r="K4" s="40"/>
      <c r="L4" s="81">
        <f t="shared" ref="L4" si="0">SUM(D4,F4,H4,J4)</f>
        <v>27325827292</v>
      </c>
      <c r="M4" s="41"/>
    </row>
    <row r="5" spans="1:13" s="42" customFormat="1" ht="24.6" hidden="1" customHeight="1">
      <c r="A5" s="177"/>
      <c r="B5" s="274"/>
      <c r="C5" s="44" t="s">
        <v>6</v>
      </c>
      <c r="D5" s="45">
        <f>D4/D3</f>
        <v>0.32430890539423096</v>
      </c>
      <c r="E5" s="40"/>
      <c r="F5" s="45">
        <f>F4/F3</f>
        <v>0.3799390777753176</v>
      </c>
      <c r="G5" s="40"/>
      <c r="H5" s="45">
        <f>H4/H3</f>
        <v>0.33868954564732162</v>
      </c>
      <c r="I5" s="40"/>
      <c r="J5" s="45">
        <f>J4/J3</f>
        <v>0.40874625584523921</v>
      </c>
      <c r="K5" s="40"/>
      <c r="L5" s="82">
        <f>L4/L3</f>
        <v>0.37104654033292533</v>
      </c>
      <c r="M5" s="41"/>
    </row>
    <row r="6" spans="1:13" s="42" customFormat="1" ht="24.6" hidden="1" customHeight="1">
      <c r="A6" s="177"/>
      <c r="B6" s="274"/>
      <c r="C6" s="46" t="s">
        <v>3</v>
      </c>
      <c r="D6" s="47">
        <v>681413898</v>
      </c>
      <c r="E6" s="40"/>
      <c r="F6" s="47">
        <v>3817080134</v>
      </c>
      <c r="G6" s="40"/>
      <c r="H6" s="47">
        <v>3584878159</v>
      </c>
      <c r="I6" s="40"/>
      <c r="J6" s="47">
        <f>13811807741-D6-F6-H6</f>
        <v>5728435550</v>
      </c>
      <c r="K6" s="40"/>
      <c r="L6" s="81">
        <f t="shared" ref="L6" si="1">SUM(D6,F6,H6,J6)</f>
        <v>13811807741</v>
      </c>
      <c r="M6" s="41"/>
    </row>
    <row r="7" spans="1:13" s="42" customFormat="1" ht="24.6" hidden="1" customHeight="1">
      <c r="A7" s="177"/>
      <c r="B7" s="274"/>
      <c r="C7" s="48" t="s">
        <v>9</v>
      </c>
      <c r="D7" s="49">
        <f>D6/D3</f>
        <v>6.2043107421532524E-2</v>
      </c>
      <c r="E7" s="40"/>
      <c r="F7" s="49">
        <f>F6/F3</f>
        <v>0.2128063596983569</v>
      </c>
      <c r="G7" s="40"/>
      <c r="H7" s="49">
        <f>H6/H3</f>
        <v>0.18850074837529848</v>
      </c>
      <c r="I7" s="40"/>
      <c r="J7" s="49">
        <f>J6/J3</f>
        <v>0.22282994725157404</v>
      </c>
      <c r="K7" s="40"/>
      <c r="L7" s="82">
        <f>L6/L3</f>
        <v>0.18754504386192644</v>
      </c>
      <c r="M7" s="41"/>
    </row>
    <row r="8" spans="1:13" s="42" customFormat="1" ht="24.6" hidden="1" customHeight="1">
      <c r="A8" s="177"/>
      <c r="B8" s="274"/>
      <c r="C8" s="46" t="s">
        <v>4</v>
      </c>
      <c r="D8" s="47">
        <v>959877992</v>
      </c>
      <c r="E8" s="40"/>
      <c r="F8" s="47">
        <v>2888824361</v>
      </c>
      <c r="G8" s="40"/>
      <c r="H8" s="47">
        <v>3263533865</v>
      </c>
      <c r="I8" s="40"/>
      <c r="J8" s="47">
        <f>8524635842-D8-F8-H8</f>
        <v>1412399624</v>
      </c>
      <c r="K8" s="40"/>
      <c r="L8" s="81">
        <f t="shared" ref="L8" si="2">SUM(D8,F8,H8,J8)</f>
        <v>8524635842</v>
      </c>
      <c r="M8" s="41"/>
    </row>
    <row r="9" spans="1:13" s="42" customFormat="1" ht="24.6" hidden="1" customHeight="1">
      <c r="A9" s="177"/>
      <c r="B9" s="274"/>
      <c r="C9" s="50" t="s">
        <v>10</v>
      </c>
      <c r="D9" s="51">
        <f>D8/D3</f>
        <v>8.7397415203910228E-2</v>
      </c>
      <c r="E9" s="40"/>
      <c r="F9" s="51">
        <f>F8/F3</f>
        <v>0.16105509302685811</v>
      </c>
      <c r="G9" s="40"/>
      <c r="H9" s="51">
        <f>H8/H3</f>
        <v>0.17160376130390831</v>
      </c>
      <c r="I9" s="40"/>
      <c r="J9" s="51">
        <f>J8/J3</f>
        <v>5.4940817779483092E-2</v>
      </c>
      <c r="K9" s="40"/>
      <c r="L9" s="82">
        <f>L8/L3</f>
        <v>0.1157526395439883</v>
      </c>
      <c r="M9" s="41"/>
    </row>
    <row r="10" spans="1:13" s="42" customFormat="1" ht="24.6" hidden="1" customHeight="1">
      <c r="A10" s="177"/>
      <c r="B10" s="178"/>
      <c r="C10" s="52"/>
      <c r="D10" s="53"/>
      <c r="E10" s="54"/>
      <c r="F10" s="53"/>
      <c r="G10" s="54"/>
      <c r="H10" s="53"/>
      <c r="I10" s="54"/>
      <c r="J10" s="53"/>
      <c r="K10" s="54"/>
      <c r="L10" s="83"/>
      <c r="M10" s="55"/>
    </row>
    <row r="11" spans="1:13" s="35" customFormat="1" ht="24.6" customHeight="1" thickTop="1">
      <c r="A11" s="265" t="s">
        <v>14</v>
      </c>
      <c r="B11" s="265"/>
      <c r="C11" s="56" t="s">
        <v>1</v>
      </c>
      <c r="D11" s="57">
        <v>21917827686</v>
      </c>
      <c r="E11" s="58">
        <v>0.99563017654966812</v>
      </c>
      <c r="F11" s="57">
        <v>28527157554</v>
      </c>
      <c r="G11" s="58">
        <v>0.59041999080237884</v>
      </c>
      <c r="H11" s="57">
        <v>17477280589</v>
      </c>
      <c r="I11" s="58">
        <v>-8.100629241174237E-2</v>
      </c>
      <c r="J11" s="57">
        <v>34319597967</v>
      </c>
      <c r="K11" s="58">
        <v>0.33499524223185817</v>
      </c>
      <c r="L11" s="84">
        <v>102241863796</v>
      </c>
      <c r="M11" s="58">
        <v>0.38830160321632362</v>
      </c>
    </row>
    <row r="12" spans="1:13" s="35" customFormat="1" ht="24.6" customHeight="1">
      <c r="A12" s="265"/>
      <c r="B12" s="265"/>
      <c r="C12" s="56" t="s">
        <v>2</v>
      </c>
      <c r="D12" s="59">
        <v>7675307458</v>
      </c>
      <c r="E12" s="58">
        <v>1.154861993169469</v>
      </c>
      <c r="F12" s="57">
        <v>12191654527</v>
      </c>
      <c r="G12" s="58">
        <v>0.78896567846617793</v>
      </c>
      <c r="H12" s="59">
        <v>5594080551</v>
      </c>
      <c r="I12" s="58">
        <v>-0.13150843815097082</v>
      </c>
      <c r="J12" s="59">
        <v>13812551523</v>
      </c>
      <c r="K12" s="58">
        <v>0.31449109922349933</v>
      </c>
      <c r="L12" s="84">
        <v>39273594059</v>
      </c>
      <c r="M12" s="58">
        <v>0.43723348754743346</v>
      </c>
    </row>
    <row r="13" spans="1:13" s="35" customFormat="1" ht="24.6" customHeight="1">
      <c r="A13" s="265"/>
      <c r="B13" s="265"/>
      <c r="C13" s="88" t="s">
        <v>6</v>
      </c>
      <c r="D13" s="89">
        <v>0.35018559174559977</v>
      </c>
      <c r="E13" s="90"/>
      <c r="F13" s="89">
        <v>0.42737011228412836</v>
      </c>
      <c r="G13" s="90"/>
      <c r="H13" s="89">
        <v>0.32007728676741909</v>
      </c>
      <c r="I13" s="90"/>
      <c r="J13" s="89">
        <v>0.402468337079049</v>
      </c>
      <c r="K13" s="90"/>
      <c r="L13" s="91">
        <v>0.38412439485024819</v>
      </c>
      <c r="M13" s="92"/>
    </row>
    <row r="14" spans="1:13" s="35" customFormat="1" ht="24.6" customHeight="1">
      <c r="A14" s="265"/>
      <c r="B14" s="265"/>
      <c r="C14" s="56" t="s">
        <v>3</v>
      </c>
      <c r="D14" s="57">
        <v>3811586139</v>
      </c>
      <c r="E14" s="58">
        <v>4.5936430856301671</v>
      </c>
      <c r="F14" s="57">
        <v>6929307423</v>
      </c>
      <c r="G14" s="58">
        <v>0.81534240302642802</v>
      </c>
      <c r="H14" s="57">
        <v>1107057434</v>
      </c>
      <c r="I14" s="58">
        <v>-0.69118687305433746</v>
      </c>
      <c r="J14" s="57">
        <v>7614656151</v>
      </c>
      <c r="K14" s="58">
        <v>0.32927325175195521</v>
      </c>
      <c r="L14" s="84">
        <v>19462607147</v>
      </c>
      <c r="M14" s="58">
        <v>0.40912815411017817</v>
      </c>
    </row>
    <row r="15" spans="1:13" s="35" customFormat="1" ht="24.6" customHeight="1">
      <c r="A15" s="265"/>
      <c r="B15" s="265"/>
      <c r="C15" s="88" t="s">
        <v>9</v>
      </c>
      <c r="D15" s="89">
        <v>0.17390346313538402</v>
      </c>
      <c r="E15" s="90"/>
      <c r="F15" s="93">
        <v>0.24290213316497744</v>
      </c>
      <c r="G15" s="90"/>
      <c r="H15" s="89">
        <v>6.3342659538050169E-2</v>
      </c>
      <c r="I15" s="90"/>
      <c r="J15" s="89">
        <v>0.22187486456927236</v>
      </c>
      <c r="K15" s="90"/>
      <c r="L15" s="91">
        <v>0.19035849332552401</v>
      </c>
      <c r="M15" s="92"/>
    </row>
    <row r="16" spans="1:13" s="35" customFormat="1" ht="24.6" customHeight="1">
      <c r="A16" s="265"/>
      <c r="B16" s="265"/>
      <c r="C16" s="56" t="s">
        <v>4</v>
      </c>
      <c r="D16" s="57">
        <v>2900217496</v>
      </c>
      <c r="E16" s="58">
        <v>2.0214438920066415</v>
      </c>
      <c r="F16" s="57">
        <v>6813192204</v>
      </c>
      <c r="G16" s="58">
        <v>1.358465366043069</v>
      </c>
      <c r="H16" s="57">
        <v>957952152</v>
      </c>
      <c r="I16" s="58">
        <v>-0.70646783774066946</v>
      </c>
      <c r="J16" s="57">
        <v>5697896221</v>
      </c>
      <c r="K16" s="58">
        <v>3.0341955096697193</v>
      </c>
      <c r="L16" s="84">
        <v>16369258073</v>
      </c>
      <c r="M16" s="58">
        <v>0.92022959999656018</v>
      </c>
    </row>
    <row r="17" spans="1:13" s="35" customFormat="1" ht="24.6" customHeight="1" thickBot="1">
      <c r="A17" s="267"/>
      <c r="B17" s="267"/>
      <c r="C17" s="94" t="s">
        <v>10</v>
      </c>
      <c r="D17" s="95">
        <v>0.1323223057298015</v>
      </c>
      <c r="E17" s="96"/>
      <c r="F17" s="95">
        <v>0.23883179356734308</v>
      </c>
      <c r="G17" s="96"/>
      <c r="H17" s="95">
        <v>5.4811281830820069E-2</v>
      </c>
      <c r="I17" s="96"/>
      <c r="J17" s="95">
        <v>0.16602456201493998</v>
      </c>
      <c r="K17" s="96"/>
      <c r="L17" s="97">
        <v>0.16010328318800085</v>
      </c>
      <c r="M17" s="98"/>
    </row>
    <row r="18" spans="1:13" ht="16.95" customHeight="1" thickBot="1">
      <c r="A18" s="179"/>
      <c r="B18" s="180"/>
      <c r="C18" s="60"/>
      <c r="D18" s="61"/>
      <c r="E18" s="61"/>
      <c r="F18" s="61"/>
      <c r="G18" s="61"/>
      <c r="H18" s="61"/>
      <c r="I18" s="61"/>
      <c r="J18" s="61"/>
      <c r="K18" s="61"/>
      <c r="L18" s="62"/>
      <c r="M18" s="62"/>
    </row>
    <row r="19" spans="1:13" s="35" customFormat="1" ht="24.6" customHeight="1" thickTop="1">
      <c r="A19" s="270" t="s">
        <v>15</v>
      </c>
      <c r="B19" s="270"/>
      <c r="C19" s="64" t="s">
        <v>1</v>
      </c>
      <c r="D19" s="65">
        <v>23015273447</v>
      </c>
      <c r="E19" s="66">
        <v>5.0070918373949662E-2</v>
      </c>
      <c r="F19" s="65">
        <v>31561933851</v>
      </c>
      <c r="G19" s="66">
        <v>0.10638200778522612</v>
      </c>
      <c r="H19" s="65">
        <v>33894812814</v>
      </c>
      <c r="I19" s="66">
        <v>0.93936423011558257</v>
      </c>
      <c r="J19" s="65">
        <v>36349118019</v>
      </c>
      <c r="K19" s="66">
        <v>5.913589238287361E-2</v>
      </c>
      <c r="L19" s="85">
        <v>124821138131</v>
      </c>
      <c r="M19" s="67">
        <v>0.2208417716254833</v>
      </c>
    </row>
    <row r="20" spans="1:13" s="35" customFormat="1" ht="24.6" customHeight="1">
      <c r="A20" s="265"/>
      <c r="B20" s="265"/>
      <c r="C20" s="56" t="s">
        <v>2</v>
      </c>
      <c r="D20" s="59">
        <v>9704194433</v>
      </c>
      <c r="E20" s="58">
        <v>0.26433950510807014</v>
      </c>
      <c r="F20" s="59">
        <v>15233376100</v>
      </c>
      <c r="G20" s="58">
        <v>0.2494921067738356</v>
      </c>
      <c r="H20" s="59">
        <v>15155763890</v>
      </c>
      <c r="I20" s="58">
        <v>1.7092502068620998</v>
      </c>
      <c r="J20" s="59">
        <v>16068192145</v>
      </c>
      <c r="K20" s="58">
        <v>0.16330368927449901</v>
      </c>
      <c r="L20" s="84">
        <v>56161526568</v>
      </c>
      <c r="M20" s="68">
        <v>0.43000730932925491</v>
      </c>
    </row>
    <row r="21" spans="1:13" s="35" customFormat="1" ht="24.6" customHeight="1">
      <c r="A21" s="265"/>
      <c r="B21" s="265"/>
      <c r="C21" s="88" t="s">
        <v>6</v>
      </c>
      <c r="D21" s="89">
        <v>0.42164150060380551</v>
      </c>
      <c r="E21" s="90"/>
      <c r="F21" s="89">
        <v>0.48265027649810344</v>
      </c>
      <c r="G21" s="90"/>
      <c r="H21" s="89">
        <v>0.44714110011960367</v>
      </c>
      <c r="I21" s="90"/>
      <c r="J21" s="89">
        <v>0.44205177513801069</v>
      </c>
      <c r="K21" s="90"/>
      <c r="L21" s="91">
        <v>0.44993602372907687</v>
      </c>
      <c r="M21" s="92"/>
    </row>
    <row r="22" spans="1:13" s="35" customFormat="1" ht="24.6" customHeight="1">
      <c r="A22" s="265"/>
      <c r="B22" s="265"/>
      <c r="C22" s="56" t="s">
        <v>3</v>
      </c>
      <c r="D22" s="57">
        <v>1368921019</v>
      </c>
      <c r="E22" s="58">
        <v>-0.6408526610501456</v>
      </c>
      <c r="F22" s="57">
        <v>9068222981</v>
      </c>
      <c r="G22" s="58">
        <v>0.30867667249116942</v>
      </c>
      <c r="H22" s="57">
        <v>8458106332</v>
      </c>
      <c r="I22" s="58">
        <v>6.6401694006419545</v>
      </c>
      <c r="J22" s="57">
        <v>9853383938</v>
      </c>
      <c r="K22" s="58">
        <v>0.29400247924602579</v>
      </c>
      <c r="L22" s="84">
        <v>28748634270</v>
      </c>
      <c r="M22" s="68">
        <v>0.47712143870875823</v>
      </c>
    </row>
    <row r="23" spans="1:13" s="35" customFormat="1" ht="24.6" customHeight="1">
      <c r="A23" s="265"/>
      <c r="B23" s="265"/>
      <c r="C23" s="88" t="s">
        <v>9</v>
      </c>
      <c r="D23" s="89">
        <v>5.9478807503737761E-2</v>
      </c>
      <c r="E23" s="90"/>
      <c r="F23" s="89">
        <v>0.28731518872734363</v>
      </c>
      <c r="G23" s="90"/>
      <c r="H23" s="89">
        <v>0.24953984488465569</v>
      </c>
      <c r="I23" s="90"/>
      <c r="J23" s="89">
        <v>0.27107628671621553</v>
      </c>
      <c r="K23" s="90"/>
      <c r="L23" s="91">
        <v>0.23031863593350879</v>
      </c>
      <c r="M23" s="92"/>
    </row>
    <row r="24" spans="1:13" s="35" customFormat="1" ht="24.6" customHeight="1">
      <c r="A24" s="265"/>
      <c r="B24" s="265"/>
      <c r="C24" s="56" t="s">
        <v>4</v>
      </c>
      <c r="D24" s="57">
        <v>1855952491</v>
      </c>
      <c r="E24" s="58">
        <v>-0.36006437670287056</v>
      </c>
      <c r="F24" s="57">
        <v>7331106181</v>
      </c>
      <c r="G24" s="58">
        <v>7.6016346155027684E-2</v>
      </c>
      <c r="H24" s="57">
        <v>6737990289</v>
      </c>
      <c r="I24" s="58">
        <v>6.0337440914272307</v>
      </c>
      <c r="J24" s="57">
        <v>8350293171</v>
      </c>
      <c r="K24" s="58">
        <v>0.46550460856489512</v>
      </c>
      <c r="L24" s="84">
        <v>24275342132</v>
      </c>
      <c r="M24" s="68">
        <v>0.48298365287798589</v>
      </c>
    </row>
    <row r="25" spans="1:13" s="35" customFormat="1" ht="24.6" customHeight="1" thickBot="1">
      <c r="A25" s="267"/>
      <c r="B25" s="267"/>
      <c r="C25" s="94" t="s">
        <v>10</v>
      </c>
      <c r="D25" s="95">
        <v>8.0640036507666171E-2</v>
      </c>
      <c r="E25" s="96"/>
      <c r="F25" s="95">
        <v>0.23227683752235362</v>
      </c>
      <c r="G25" s="96"/>
      <c r="H25" s="95">
        <v>0.19879119338924106</v>
      </c>
      <c r="I25" s="96"/>
      <c r="J25" s="95">
        <v>0.22972478084984702</v>
      </c>
      <c r="K25" s="96"/>
      <c r="L25" s="97">
        <v>0.19448101896429582</v>
      </c>
      <c r="M25" s="98"/>
    </row>
    <row r="26" spans="1:13" ht="16.95" customHeight="1" thickBot="1">
      <c r="A26" s="179"/>
      <c r="B26" s="180"/>
      <c r="C26" s="60"/>
      <c r="D26" s="61"/>
      <c r="E26" s="61"/>
      <c r="F26" s="61"/>
      <c r="G26" s="61"/>
      <c r="H26" s="61"/>
      <c r="I26" s="61"/>
      <c r="J26" s="61"/>
      <c r="K26" s="61"/>
      <c r="L26" s="62"/>
      <c r="M26" s="62"/>
    </row>
    <row r="27" spans="1:13" s="35" customFormat="1" ht="24.6" customHeight="1" thickTop="1">
      <c r="A27" s="270" t="s">
        <v>16</v>
      </c>
      <c r="B27" s="270"/>
      <c r="C27" s="64" t="s">
        <v>1</v>
      </c>
      <c r="D27" s="65">
        <v>26359553984</v>
      </c>
      <c r="E27" s="66">
        <v>0.14530700861327028</v>
      </c>
      <c r="F27" s="65">
        <v>39163044723</v>
      </c>
      <c r="G27" s="66">
        <v>0.2408315950436975</v>
      </c>
      <c r="H27" s="65">
        <v>45573485302</v>
      </c>
      <c r="I27" s="66">
        <v>0.34455633527429341</v>
      </c>
      <c r="J27" s="65">
        <v>44339760899</v>
      </c>
      <c r="K27" s="66">
        <v>0.21983044749045139</v>
      </c>
      <c r="L27" s="86">
        <v>155435844908</v>
      </c>
      <c r="M27" s="66">
        <v>0.24526860782882634</v>
      </c>
    </row>
    <row r="28" spans="1:13" s="35" customFormat="1" ht="24.6" customHeight="1">
      <c r="A28" s="265"/>
      <c r="B28" s="265"/>
      <c r="C28" s="56" t="s">
        <v>2</v>
      </c>
      <c r="D28" s="57">
        <v>12175939776</v>
      </c>
      <c r="E28" s="58">
        <v>0.2547089673507163</v>
      </c>
      <c r="F28" s="57">
        <v>17096987208</v>
      </c>
      <c r="G28" s="58">
        <v>0.12233736604192422</v>
      </c>
      <c r="H28" s="57">
        <v>23345096520</v>
      </c>
      <c r="I28" s="58">
        <v>0.54034443195591375</v>
      </c>
      <c r="J28" s="57">
        <v>23458824017</v>
      </c>
      <c r="K28" s="58">
        <v>0.45995416318815746</v>
      </c>
      <c r="L28" s="87">
        <v>76076847521</v>
      </c>
      <c r="M28" s="58">
        <v>0.35460789921525127</v>
      </c>
    </row>
    <row r="29" spans="1:13" s="35" customFormat="1" ht="24.6" customHeight="1">
      <c r="A29" s="265"/>
      <c r="B29" s="265"/>
      <c r="C29" s="88" t="s">
        <v>6</v>
      </c>
      <c r="D29" s="89">
        <v>0.4619175189151789</v>
      </c>
      <c r="E29" s="90"/>
      <c r="F29" s="89">
        <v>0.43655919321204201</v>
      </c>
      <c r="G29" s="90"/>
      <c r="H29" s="89">
        <v>0.51225172631191096</v>
      </c>
      <c r="I29" s="90"/>
      <c r="J29" s="89">
        <v>0.52906970045319013</v>
      </c>
      <c r="K29" s="90"/>
      <c r="L29" s="91">
        <v>0.48944210755266054</v>
      </c>
      <c r="M29" s="92"/>
    </row>
    <row r="30" spans="1:13" s="35" customFormat="1" ht="24.6" customHeight="1">
      <c r="A30" s="265"/>
      <c r="B30" s="265"/>
      <c r="C30" s="56" t="s">
        <v>3</v>
      </c>
      <c r="D30" s="57">
        <v>5786653227</v>
      </c>
      <c r="E30" s="58">
        <v>3.227163690734447</v>
      </c>
      <c r="F30" s="57">
        <v>9421861889</v>
      </c>
      <c r="G30" s="58">
        <v>3.8997597295628302E-2</v>
      </c>
      <c r="H30" s="57">
        <v>14757694451</v>
      </c>
      <c r="I30" s="58">
        <v>0.74479887952773016</v>
      </c>
      <c r="J30" s="57">
        <v>13492315178</v>
      </c>
      <c r="K30" s="58">
        <v>0.36930776907680463</v>
      </c>
      <c r="L30" s="87">
        <v>43458524745</v>
      </c>
      <c r="M30" s="58">
        <v>0.51167267066840039</v>
      </c>
    </row>
    <row r="31" spans="1:13" s="35" customFormat="1" ht="24.6" customHeight="1">
      <c r="A31" s="265"/>
      <c r="B31" s="265"/>
      <c r="C31" s="88" t="s">
        <v>9</v>
      </c>
      <c r="D31" s="89">
        <v>0.21952773671786874</v>
      </c>
      <c r="E31" s="90"/>
      <c r="F31" s="89">
        <v>0.2405804236019129</v>
      </c>
      <c r="G31" s="90"/>
      <c r="H31" s="89">
        <v>0.32382194061318276</v>
      </c>
      <c r="I31" s="90"/>
      <c r="J31" s="89">
        <v>0.30429381901119573</v>
      </c>
      <c r="K31" s="90"/>
      <c r="L31" s="91">
        <v>0.27959139521982468</v>
      </c>
      <c r="M31" s="92"/>
    </row>
    <row r="32" spans="1:13" s="35" customFormat="1" ht="24.6" customHeight="1">
      <c r="A32" s="265"/>
      <c r="B32" s="265"/>
      <c r="C32" s="56" t="s">
        <v>4</v>
      </c>
      <c r="D32" s="57">
        <v>6332221479</v>
      </c>
      <c r="E32" s="58">
        <v>2.4118445971578484</v>
      </c>
      <c r="F32" s="57">
        <v>6949167129</v>
      </c>
      <c r="G32" s="58">
        <v>-5.2098420425265426E-2</v>
      </c>
      <c r="H32" s="57">
        <v>11702920153</v>
      </c>
      <c r="I32" s="58">
        <v>0.73685619169048344</v>
      </c>
      <c r="J32" s="57">
        <v>6236028892</v>
      </c>
      <c r="K32" s="58">
        <v>-0.25319641307238122</v>
      </c>
      <c r="L32" s="87">
        <v>31220337653</v>
      </c>
      <c r="M32" s="58">
        <v>0.28609259071348109</v>
      </c>
    </row>
    <row r="33" spans="1:17" s="35" customFormat="1" ht="24.6" customHeight="1" thickBot="1">
      <c r="A33" s="267"/>
      <c r="B33" s="267"/>
      <c r="C33" s="94" t="s">
        <v>10</v>
      </c>
      <c r="D33" s="95">
        <v>0.24022490983131195</v>
      </c>
      <c r="E33" s="96"/>
      <c r="F33" s="95">
        <v>0.17744195269166177</v>
      </c>
      <c r="G33" s="96"/>
      <c r="H33" s="95">
        <v>0.25679230094974576</v>
      </c>
      <c r="I33" s="96"/>
      <c r="J33" s="95">
        <v>0.14064191519220939</v>
      </c>
      <c r="K33" s="96"/>
      <c r="L33" s="97">
        <v>0.20085674363901596</v>
      </c>
      <c r="M33" s="98"/>
    </row>
    <row r="34" spans="1:17" ht="19.8" thickBot="1">
      <c r="A34" s="179"/>
      <c r="B34" s="180"/>
      <c r="C34" s="60"/>
      <c r="D34" s="61"/>
      <c r="E34" s="61"/>
      <c r="F34" s="61"/>
      <c r="G34" s="61"/>
      <c r="H34" s="61"/>
      <c r="I34" s="61"/>
      <c r="J34" s="61"/>
      <c r="K34" s="61"/>
      <c r="L34" s="62"/>
      <c r="M34" s="62"/>
    </row>
    <row r="35" spans="1:17" s="35" customFormat="1" ht="24.6" customHeight="1" thickTop="1">
      <c r="A35" s="270" t="s">
        <v>17</v>
      </c>
      <c r="B35" s="270"/>
      <c r="C35" s="64" t="s">
        <v>1</v>
      </c>
      <c r="D35" s="65">
        <v>33972796731</v>
      </c>
      <c r="E35" s="66">
        <v>0.28882289706499459</v>
      </c>
      <c r="F35" s="65">
        <v>34134009875</v>
      </c>
      <c r="G35" s="66">
        <v>-0.12841276472680652</v>
      </c>
      <c r="H35" s="65">
        <v>34595723814</v>
      </c>
      <c r="I35" s="66">
        <v>-0.24088044649765331</v>
      </c>
      <c r="J35" s="223">
        <v>41696491571</v>
      </c>
      <c r="K35" s="66">
        <v>-5.9613973427168704E-2</v>
      </c>
      <c r="L35" s="86">
        <v>144399021991</v>
      </c>
      <c r="M35" s="66">
        <v>-7.1005648172932825E-2</v>
      </c>
    </row>
    <row r="36" spans="1:17" s="35" customFormat="1" ht="24.6" customHeight="1">
      <c r="A36" s="265"/>
      <c r="B36" s="265"/>
      <c r="C36" s="56" t="s">
        <v>2</v>
      </c>
      <c r="D36" s="57">
        <v>20200133198</v>
      </c>
      <c r="E36" s="58">
        <v>0.65902045916952467</v>
      </c>
      <c r="F36" s="57">
        <v>15987991440</v>
      </c>
      <c r="G36" s="58">
        <v>-6.4864982029177634E-2</v>
      </c>
      <c r="H36" s="57">
        <v>18092227880</v>
      </c>
      <c r="I36" s="58">
        <v>-0.2250095061932946</v>
      </c>
      <c r="J36" s="222">
        <v>22617155808.200745</v>
      </c>
      <c r="K36" s="58">
        <v>-3.5878533731670451E-2</v>
      </c>
      <c r="L36" s="87">
        <v>76897508326.200745</v>
      </c>
      <c r="M36" s="58">
        <v>1.0787260933416204E-2</v>
      </c>
      <c r="O36" s="202"/>
      <c r="P36" s="203"/>
      <c r="Q36" s="204"/>
    </row>
    <row r="37" spans="1:17" s="35" customFormat="1" ht="24.6" customHeight="1">
      <c r="A37" s="265"/>
      <c r="B37" s="265"/>
      <c r="C37" s="88" t="s">
        <v>6</v>
      </c>
      <c r="D37" s="89">
        <v>0.59459729965556485</v>
      </c>
      <c r="E37" s="90"/>
      <c r="F37" s="89">
        <v>0.46838890298996844</v>
      </c>
      <c r="G37" s="99"/>
      <c r="H37" s="89">
        <v>0.52296139191279301</v>
      </c>
      <c r="I37" s="100"/>
      <c r="J37" s="224">
        <v>0.54242347391959056</v>
      </c>
      <c r="K37" s="89"/>
      <c r="L37" s="92">
        <v>0.53253482790896989</v>
      </c>
      <c r="M37" s="92"/>
    </row>
    <row r="38" spans="1:17" s="35" customFormat="1" ht="24.6" customHeight="1">
      <c r="A38" s="265"/>
      <c r="B38" s="265"/>
      <c r="C38" s="56" t="s">
        <v>3</v>
      </c>
      <c r="D38" s="57">
        <v>13443539760</v>
      </c>
      <c r="E38" s="58">
        <v>1.3231977505190151</v>
      </c>
      <c r="F38" s="57">
        <v>9054385997</v>
      </c>
      <c r="G38" s="58">
        <v>-3.9002470671855971E-2</v>
      </c>
      <c r="H38" s="57">
        <v>11123910114.608334</v>
      </c>
      <c r="I38" s="58">
        <v>-0.24622981241798489</v>
      </c>
      <c r="J38" s="222">
        <v>10514646943.592411</v>
      </c>
      <c r="K38" s="58">
        <v>-0.22069364635528593</v>
      </c>
      <c r="L38" s="87">
        <v>44136482815.200745</v>
      </c>
      <c r="M38" s="58">
        <v>1.5600116989216142E-2</v>
      </c>
    </row>
    <row r="39" spans="1:17" s="35" customFormat="1" ht="24.6" customHeight="1">
      <c r="A39" s="265"/>
      <c r="B39" s="265"/>
      <c r="C39" s="88" t="s">
        <v>9</v>
      </c>
      <c r="D39" s="89">
        <v>0.39571483815263403</v>
      </c>
      <c r="E39" s="90"/>
      <c r="F39" s="89">
        <v>0.2652599571558541</v>
      </c>
      <c r="G39" s="99"/>
      <c r="H39" s="89">
        <v>0.32154003120197105</v>
      </c>
      <c r="I39" s="100"/>
      <c r="J39" s="224">
        <v>0.25217102320679113</v>
      </c>
      <c r="K39" s="100"/>
      <c r="L39" s="92">
        <v>0.30565638330951889</v>
      </c>
      <c r="M39" s="92"/>
    </row>
    <row r="40" spans="1:17" s="35" customFormat="1" ht="24.6" customHeight="1">
      <c r="A40" s="265"/>
      <c r="B40" s="265"/>
      <c r="C40" s="56" t="s">
        <v>4</v>
      </c>
      <c r="D40" s="57">
        <v>11309387278</v>
      </c>
      <c r="E40" s="58">
        <v>0.7860062721283726</v>
      </c>
      <c r="F40" s="57">
        <v>4694615682</v>
      </c>
      <c r="G40" s="58">
        <v>-0.32443477112406632</v>
      </c>
      <c r="H40" s="57">
        <v>7723476418.6083336</v>
      </c>
      <c r="I40" s="58">
        <v>-0.34003852733896939</v>
      </c>
      <c r="J40" s="222">
        <v>5904536602.592411</v>
      </c>
      <c r="K40" s="225">
        <v>-5.3157593582167283E-2</v>
      </c>
      <c r="L40" s="87">
        <v>29632015981.200745</v>
      </c>
      <c r="M40" s="225">
        <v>-5.0874583403060399E-2</v>
      </c>
    </row>
    <row r="41" spans="1:17" s="35" customFormat="1" ht="24.6" customHeight="1" thickBot="1">
      <c r="A41" s="267"/>
      <c r="B41" s="267"/>
      <c r="C41" s="94" t="s">
        <v>10</v>
      </c>
      <c r="D41" s="95">
        <v>0.33289538590387063</v>
      </c>
      <c r="E41" s="96"/>
      <c r="F41" s="95">
        <v>0.13753484279145214</v>
      </c>
      <c r="G41" s="101"/>
      <c r="H41" s="95">
        <v>0.22324945302872493</v>
      </c>
      <c r="I41" s="102"/>
      <c r="J41" s="95">
        <v>0.14160751612730479</v>
      </c>
      <c r="K41" s="102"/>
      <c r="L41" s="98">
        <v>0.20520925677078081</v>
      </c>
      <c r="M41" s="98"/>
    </row>
    <row r="42" spans="1:17" ht="19.2" customHeight="1" thickBot="1">
      <c r="B42" s="182"/>
      <c r="C42" s="69"/>
    </row>
    <row r="43" spans="1:17" s="35" customFormat="1" ht="24.6" customHeight="1">
      <c r="A43" s="262" t="s">
        <v>54</v>
      </c>
      <c r="B43" s="263"/>
      <c r="C43" s="231" t="s">
        <v>1</v>
      </c>
      <c r="D43" s="232">
        <v>32316773917</v>
      </c>
      <c r="E43" s="233">
        <v>-4.8745554483269483E-2</v>
      </c>
      <c r="F43" s="232">
        <v>40554627773</v>
      </c>
      <c r="G43" s="233">
        <v>0.18810031172758604</v>
      </c>
      <c r="H43" s="232">
        <v>57256066888</v>
      </c>
      <c r="I43" s="233">
        <v>0.65500416166549291</v>
      </c>
      <c r="J43" s="234">
        <v>63772093195</v>
      </c>
      <c r="K43" s="233">
        <v>0.52943547028195603</v>
      </c>
      <c r="L43" s="235">
        <v>193899561773</v>
      </c>
      <c r="M43" s="236">
        <v>0.34280384381748258</v>
      </c>
    </row>
    <row r="44" spans="1:17" s="35" customFormat="1" ht="24.6" customHeight="1">
      <c r="A44" s="264"/>
      <c r="B44" s="265"/>
      <c r="C44" s="56" t="s">
        <v>2</v>
      </c>
      <c r="D44" s="57">
        <v>21036675460.799255</v>
      </c>
      <c r="E44" s="58">
        <v>4.1412710233122658E-2</v>
      </c>
      <c r="F44" s="57">
        <v>19986297106</v>
      </c>
      <c r="G44" s="58">
        <v>0.25008179926821378</v>
      </c>
      <c r="H44" s="57">
        <v>28475101775</v>
      </c>
      <c r="I44" s="58">
        <v>0.5738858676701567</v>
      </c>
      <c r="J44" s="222">
        <v>34655627310.200745</v>
      </c>
      <c r="K44" s="58">
        <v>0.53227167925486796</v>
      </c>
      <c r="L44" s="87">
        <v>104153701652</v>
      </c>
      <c r="M44" s="237">
        <v>0.35444832893905931</v>
      </c>
      <c r="O44" s="202"/>
      <c r="P44" s="203"/>
      <c r="Q44" s="204"/>
    </row>
    <row r="45" spans="1:17" s="35" customFormat="1" ht="24.6" customHeight="1">
      <c r="A45" s="264"/>
      <c r="B45" s="265"/>
      <c r="C45" s="88" t="s">
        <v>6</v>
      </c>
      <c r="D45" s="89">
        <v>0.65095221183984175</v>
      </c>
      <c r="E45" s="90"/>
      <c r="F45" s="89">
        <v>0.49282407960618124</v>
      </c>
      <c r="G45" s="99"/>
      <c r="H45" s="89">
        <v>0.49732898752372995</v>
      </c>
      <c r="I45" s="100"/>
      <c r="J45" s="224">
        <v>0.54342935246349877</v>
      </c>
      <c r="K45" s="89"/>
      <c r="L45" s="92">
        <v>0.53715284707003974</v>
      </c>
      <c r="M45" s="238"/>
    </row>
    <row r="46" spans="1:17" s="35" customFormat="1" ht="24.6" customHeight="1">
      <c r="A46" s="264"/>
      <c r="B46" s="265"/>
      <c r="C46" s="56" t="s">
        <v>3</v>
      </c>
      <c r="D46" s="57">
        <v>13775583989.799255</v>
      </c>
      <c r="E46" s="58">
        <v>2.4699166717029545E-2</v>
      </c>
      <c r="F46" s="57">
        <v>9598500397</v>
      </c>
      <c r="G46" s="58">
        <v>6.0094014125340142E-2</v>
      </c>
      <c r="H46" s="57">
        <v>18225449456</v>
      </c>
      <c r="I46" s="58">
        <v>0.63840315754310706</v>
      </c>
      <c r="J46" s="222">
        <v>16304227270.200745</v>
      </c>
      <c r="K46" s="58">
        <v>0.55062051609221963</v>
      </c>
      <c r="L46" s="87">
        <v>57903761113</v>
      </c>
      <c r="M46" s="237">
        <v>0.31192513357810564</v>
      </c>
    </row>
    <row r="47" spans="1:17" s="35" customFormat="1" ht="24.6" customHeight="1">
      <c r="A47" s="264"/>
      <c r="B47" s="265"/>
      <c r="C47" s="88" t="s">
        <v>9</v>
      </c>
      <c r="D47" s="89">
        <v>0.42626730085061837</v>
      </c>
      <c r="E47" s="90"/>
      <c r="F47" s="89">
        <v>0.23668076676049238</v>
      </c>
      <c r="G47" s="99"/>
      <c r="H47" s="89">
        <v>0.31831472971504049</v>
      </c>
      <c r="I47" s="100"/>
      <c r="J47" s="224">
        <v>0.2556639817411398</v>
      </c>
      <c r="K47" s="100"/>
      <c r="L47" s="92">
        <v>0.29862760175182068</v>
      </c>
      <c r="M47" s="238"/>
    </row>
    <row r="48" spans="1:17" s="35" customFormat="1" ht="24.6" customHeight="1">
      <c r="A48" s="264"/>
      <c r="B48" s="265"/>
      <c r="C48" s="56" t="s">
        <v>4</v>
      </c>
      <c r="D48" s="57">
        <v>12029036934</v>
      </c>
      <c r="E48" s="58">
        <v>6.3632948303037146E-2</v>
      </c>
      <c r="F48" s="57">
        <v>4825036129</v>
      </c>
      <c r="G48" s="58">
        <v>2.7780857014569994E-2</v>
      </c>
      <c r="H48" s="57">
        <v>16600669236</v>
      </c>
      <c r="I48" s="58">
        <v>1.1493778625391617</v>
      </c>
      <c r="J48" s="222">
        <v>34045987677.498016</v>
      </c>
      <c r="K48" s="225">
        <v>4.7660727621791663</v>
      </c>
      <c r="L48" s="87">
        <v>67500729976.498016</v>
      </c>
      <c r="M48" s="239">
        <v>1.2779661707567276</v>
      </c>
      <c r="O48" s="246"/>
    </row>
    <row r="49" spans="1:13" s="35" customFormat="1" ht="24.6" customHeight="1" thickBot="1">
      <c r="A49" s="266"/>
      <c r="B49" s="267"/>
      <c r="C49" s="94" t="s">
        <v>10</v>
      </c>
      <c r="D49" s="95">
        <v>0.37222270282592207</v>
      </c>
      <c r="E49" s="96"/>
      <c r="F49" s="95">
        <v>0.11897621539045065</v>
      </c>
      <c r="G49" s="101"/>
      <c r="H49" s="95">
        <v>0.28993729639992522</v>
      </c>
      <c r="I49" s="102"/>
      <c r="J49" s="95">
        <v>0.53386969082845415</v>
      </c>
      <c r="K49" s="102"/>
      <c r="L49" s="98">
        <v>0.34812213787012958</v>
      </c>
      <c r="M49" s="240"/>
    </row>
    <row r="50" spans="1:13" ht="22.2" customHeight="1" thickBot="1"/>
    <row r="51" spans="1:13" ht="22.2" customHeight="1">
      <c r="A51" s="262" t="s">
        <v>55</v>
      </c>
      <c r="B51" s="263"/>
      <c r="C51" s="231" t="s">
        <v>1</v>
      </c>
      <c r="D51" s="232">
        <v>67787856747</v>
      </c>
      <c r="E51" s="233">
        <v>1.0976059343392781</v>
      </c>
      <c r="F51" s="232">
        <v>67759735462</v>
      </c>
      <c r="G51" s="233">
        <v>0.67082622090079469</v>
      </c>
      <c r="H51" s="232">
        <v>95135678862</v>
      </c>
      <c r="I51" s="233">
        <v>0.66158250178268863</v>
      </c>
      <c r="J51" s="234">
        <v>115208839144</v>
      </c>
      <c r="K51" s="233">
        <v>0.80657139152887103</v>
      </c>
      <c r="L51" s="235">
        <v>345892110215</v>
      </c>
      <c r="M51" s="236">
        <v>0.78387257326522009</v>
      </c>
    </row>
    <row r="52" spans="1:13" ht="22.2" customHeight="1">
      <c r="A52" s="264"/>
      <c r="B52" s="265"/>
      <c r="C52" s="56" t="s">
        <v>2</v>
      </c>
      <c r="D52" s="57">
        <v>31347276888</v>
      </c>
      <c r="E52" s="58">
        <v>0.49012504121261991</v>
      </c>
      <c r="F52" s="57">
        <v>37469938272</v>
      </c>
      <c r="G52" s="58">
        <v>0.87478141014682065</v>
      </c>
      <c r="H52" s="57">
        <v>41792583056</v>
      </c>
      <c r="I52" s="58">
        <v>0.46768862798910926</v>
      </c>
      <c r="J52" s="222">
        <v>45952786700</v>
      </c>
      <c r="K52" s="58">
        <v>0.32598340490792332</v>
      </c>
      <c r="L52" s="87">
        <v>156562584916</v>
      </c>
      <c r="M52" s="237">
        <v>0.50318790818505321</v>
      </c>
    </row>
    <row r="53" spans="1:13" ht="22.2" customHeight="1">
      <c r="A53" s="264"/>
      <c r="B53" s="265"/>
      <c r="C53" s="88" t="s">
        <v>6</v>
      </c>
      <c r="D53" s="89">
        <v>0.46243204007755112</v>
      </c>
      <c r="E53" s="90"/>
      <c r="F53" s="89">
        <v>0.55298235768664317</v>
      </c>
      <c r="G53" s="99"/>
      <c r="H53" s="89">
        <v>0.43929452709979233</v>
      </c>
      <c r="I53" s="100"/>
      <c r="J53" s="224">
        <v>0.39886511348806686</v>
      </c>
      <c r="K53" s="89"/>
      <c r="L53" s="92">
        <v>0.45263416045738558</v>
      </c>
      <c r="M53" s="238"/>
    </row>
    <row r="54" spans="1:13" ht="22.2" customHeight="1">
      <c r="A54" s="264"/>
      <c r="B54" s="265"/>
      <c r="C54" s="56" t="s">
        <v>3</v>
      </c>
      <c r="D54" s="57">
        <v>19168252921</v>
      </c>
      <c r="E54" s="58">
        <v>0.39146572190289619</v>
      </c>
      <c r="F54" s="57">
        <v>24270679199</v>
      </c>
      <c r="G54" s="58">
        <v>1.5285907376308254</v>
      </c>
      <c r="H54" s="57">
        <v>27506568719</v>
      </c>
      <c r="I54" s="58">
        <v>0.5092395271461776</v>
      </c>
      <c r="J54" s="222">
        <v>25686039131</v>
      </c>
      <c r="K54" s="58">
        <v>0.57542204885394377</v>
      </c>
      <c r="L54" s="87">
        <v>96631539970</v>
      </c>
      <c r="M54" s="237">
        <v>0.6688301090048745</v>
      </c>
    </row>
    <row r="55" spans="1:13" ht="22.2" customHeight="1">
      <c r="A55" s="264"/>
      <c r="B55" s="265"/>
      <c r="C55" s="88" t="s">
        <v>9</v>
      </c>
      <c r="D55" s="89">
        <v>0.2827682396353135</v>
      </c>
      <c r="E55" s="90"/>
      <c r="F55" s="89">
        <v>0.35818733697110017</v>
      </c>
      <c r="G55" s="99"/>
      <c r="H55" s="89">
        <v>0.28912989372683118</v>
      </c>
      <c r="I55" s="100"/>
      <c r="J55" s="224">
        <v>0.2229519828673468</v>
      </c>
      <c r="K55" s="100"/>
      <c r="L55" s="92">
        <v>0.27936902032814703</v>
      </c>
      <c r="M55" s="238"/>
    </row>
    <row r="56" spans="1:13" ht="22.2" customHeight="1">
      <c r="A56" s="264"/>
      <c r="B56" s="265"/>
      <c r="C56" s="56" t="s">
        <v>4</v>
      </c>
      <c r="D56" s="57">
        <v>16746686019</v>
      </c>
      <c r="E56" s="58">
        <v>0.3921884279584838</v>
      </c>
      <c r="F56" s="57">
        <v>15191997487</v>
      </c>
      <c r="G56" s="58">
        <v>2.148576939287826</v>
      </c>
      <c r="H56" s="57">
        <v>22542843383</v>
      </c>
      <c r="I56" s="58">
        <v>0.35794786719284044</v>
      </c>
      <c r="J56" s="222">
        <v>13019731605</v>
      </c>
      <c r="K56" s="225">
        <v>-0.61758396530216919</v>
      </c>
      <c r="L56" s="87">
        <v>67501258494</v>
      </c>
      <c r="M56" s="239">
        <v>7.8298042431194234E-6</v>
      </c>
    </row>
    <row r="57" spans="1:13" ht="22.2" customHeight="1" thickBot="1">
      <c r="A57" s="266"/>
      <c r="B57" s="267"/>
      <c r="C57" s="94" t="s">
        <v>10</v>
      </c>
      <c r="D57" s="95">
        <v>0.24704551556339235</v>
      </c>
      <c r="E57" s="96"/>
      <c r="F57" s="95">
        <v>0.22420390787268862</v>
      </c>
      <c r="G57" s="101"/>
      <c r="H57" s="95">
        <v>0.23695466992672376</v>
      </c>
      <c r="I57" s="102"/>
      <c r="J57" s="95">
        <v>0.11300983242029358</v>
      </c>
      <c r="K57" s="102"/>
      <c r="L57" s="98">
        <v>0.19515119455035412</v>
      </c>
      <c r="M57" s="240"/>
    </row>
  </sheetData>
  <mergeCells count="15">
    <mergeCell ref="A51:B57"/>
    <mergeCell ref="A43:B49"/>
    <mergeCell ref="M1:M2"/>
    <mergeCell ref="A11:B17"/>
    <mergeCell ref="A19:B25"/>
    <mergeCell ref="A27:B33"/>
    <mergeCell ref="A35:B41"/>
    <mergeCell ref="L1:L2"/>
    <mergeCell ref="J1:K1"/>
    <mergeCell ref="D1:E1"/>
    <mergeCell ref="F1:G1"/>
    <mergeCell ref="H1:I1"/>
    <mergeCell ref="B3:B9"/>
    <mergeCell ref="C1:C2"/>
    <mergeCell ref="A1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W79"/>
  <sheetViews>
    <sheetView topLeftCell="A58" zoomScale="80" zoomScaleNormal="80" workbookViewId="0">
      <selection activeCell="F81" sqref="F81"/>
    </sheetView>
  </sheetViews>
  <sheetFormatPr defaultColWidth="8.69921875" defaultRowHeight="22.2" customHeight="1"/>
  <cols>
    <col min="1" max="1" width="14.5" style="173" customWidth="1"/>
    <col min="2" max="2" width="16.5" style="9" customWidth="1"/>
    <col min="3" max="10" width="16.5" style="5" customWidth="1"/>
    <col min="11" max="12" width="16.5" style="6" customWidth="1"/>
    <col min="13" max="13" width="8.69921875" style="3"/>
    <col min="14" max="14" width="15" style="3" bestFit="1" customWidth="1"/>
    <col min="15" max="15" width="15.69921875" style="3" bestFit="1" customWidth="1"/>
    <col min="16" max="16" width="8.69921875" style="3"/>
    <col min="17" max="17" width="15.8984375" style="3" customWidth="1"/>
    <col min="18" max="18" width="11.19921875" style="3" customWidth="1"/>
    <col min="19" max="19" width="12.19921875" style="3" customWidth="1"/>
    <col min="20" max="16384" width="8.69921875" style="3"/>
  </cols>
  <sheetData>
    <row r="1" spans="1:18" ht="22.2" customHeight="1">
      <c r="A1" s="285"/>
      <c r="B1" s="283" t="s">
        <v>5</v>
      </c>
      <c r="C1" s="287" t="s">
        <v>21</v>
      </c>
      <c r="D1" s="287"/>
      <c r="E1" s="287" t="s">
        <v>22</v>
      </c>
      <c r="F1" s="287"/>
      <c r="G1" s="287" t="s">
        <v>23</v>
      </c>
      <c r="H1" s="287"/>
      <c r="I1" s="287" t="s">
        <v>24</v>
      </c>
      <c r="J1" s="287"/>
      <c r="K1" s="288" t="s">
        <v>30</v>
      </c>
      <c r="L1" s="288"/>
      <c r="M1" s="1"/>
      <c r="N1" s="282"/>
      <c r="O1" s="282"/>
      <c r="P1" s="282"/>
      <c r="Q1" s="282"/>
      <c r="R1" s="282"/>
    </row>
    <row r="2" spans="1:18" s="4" customFormat="1" ht="24.6" customHeight="1" thickBot="1">
      <c r="A2" s="286"/>
      <c r="B2" s="284"/>
      <c r="C2" s="13" t="s">
        <v>31</v>
      </c>
      <c r="D2" s="13" t="s">
        <v>32</v>
      </c>
      <c r="E2" s="13" t="s">
        <v>31</v>
      </c>
      <c r="F2" s="13" t="s">
        <v>32</v>
      </c>
      <c r="G2" s="13" t="s">
        <v>31</v>
      </c>
      <c r="H2" s="13" t="s">
        <v>32</v>
      </c>
      <c r="I2" s="13" t="s">
        <v>31</v>
      </c>
      <c r="J2" s="13" t="s">
        <v>32</v>
      </c>
      <c r="K2" s="190" t="s">
        <v>31</v>
      </c>
      <c r="L2" s="190" t="s">
        <v>32</v>
      </c>
      <c r="M2" s="2"/>
    </row>
    <row r="3" spans="1:18" ht="24.6" customHeight="1" thickTop="1">
      <c r="A3" s="279" t="s">
        <v>29</v>
      </c>
      <c r="B3" s="125" t="s">
        <v>37</v>
      </c>
      <c r="C3" s="113">
        <v>6352674953</v>
      </c>
      <c r="D3" s="33">
        <v>0.2898405373018681</v>
      </c>
      <c r="E3" s="107">
        <v>4048485322</v>
      </c>
      <c r="F3" s="33">
        <v>0.14191688444025621</v>
      </c>
      <c r="G3" s="113">
        <v>2470267277</v>
      </c>
      <c r="H3" s="24">
        <v>0.14134162717252235</v>
      </c>
      <c r="I3" s="113">
        <v>10117073209</v>
      </c>
      <c r="J3" s="24">
        <v>0.29478996865662788</v>
      </c>
      <c r="K3" s="155">
        <v>22988500761</v>
      </c>
      <c r="L3" s="166">
        <v>0.22484430454894913</v>
      </c>
    </row>
    <row r="4" spans="1:18" ht="24.6" customHeight="1">
      <c r="A4" s="280"/>
      <c r="B4" s="126" t="s">
        <v>38</v>
      </c>
      <c r="C4" s="114">
        <v>2283841504</v>
      </c>
      <c r="D4" s="119">
        <v>0.10420017607213887</v>
      </c>
      <c r="E4" s="108">
        <v>3458236833</v>
      </c>
      <c r="F4" s="122">
        <v>0.12122612729479931</v>
      </c>
      <c r="G4" s="114">
        <v>2680635733</v>
      </c>
      <c r="H4" s="122">
        <v>0.15337830844731998</v>
      </c>
      <c r="I4" s="114">
        <v>2709027933</v>
      </c>
      <c r="J4" s="122">
        <v>7.8935304999926431E-2</v>
      </c>
      <c r="K4" s="156">
        <v>11131742003</v>
      </c>
      <c r="L4" s="167">
        <v>0.10887655594004837</v>
      </c>
    </row>
    <row r="5" spans="1:18" ht="24.6" customHeight="1">
      <c r="A5" s="280"/>
      <c r="B5" s="127" t="s">
        <v>39</v>
      </c>
      <c r="C5" s="115">
        <v>1579456438</v>
      </c>
      <c r="D5" s="120">
        <v>0.69157883120771935</v>
      </c>
      <c r="E5" s="109">
        <v>2631681155</v>
      </c>
      <c r="F5" s="123">
        <v>0.76098927924408</v>
      </c>
      <c r="G5" s="115">
        <v>1862078227</v>
      </c>
      <c r="H5" s="123">
        <v>0.69464053025812589</v>
      </c>
      <c r="I5" s="115">
        <v>1387892881</v>
      </c>
      <c r="J5" s="123">
        <v>0.5123213622470979</v>
      </c>
      <c r="K5" s="158">
        <v>7461108701</v>
      </c>
      <c r="L5" s="168">
        <v>0.6702552663356045</v>
      </c>
    </row>
    <row r="6" spans="1:18" ht="24.6" customHeight="1">
      <c r="A6" s="280"/>
      <c r="B6" s="128" t="s">
        <v>40</v>
      </c>
      <c r="C6" s="116">
        <v>704385066</v>
      </c>
      <c r="D6" s="14">
        <v>0.3084211687922806</v>
      </c>
      <c r="E6" s="110">
        <v>826555678</v>
      </c>
      <c r="F6" s="12">
        <v>0.23901072075591995</v>
      </c>
      <c r="G6" s="116">
        <v>818557506</v>
      </c>
      <c r="H6" s="12">
        <v>0.30535946974187411</v>
      </c>
      <c r="I6" s="116">
        <v>1321135052</v>
      </c>
      <c r="J6" s="12">
        <v>0.48767863775290204</v>
      </c>
      <c r="K6" s="157">
        <v>3670633302</v>
      </c>
      <c r="L6" s="168">
        <v>0.32974473366439555</v>
      </c>
    </row>
    <row r="7" spans="1:18" ht="24.6" customHeight="1">
      <c r="A7" s="280"/>
      <c r="B7" s="129" t="s">
        <v>42</v>
      </c>
      <c r="C7" s="117">
        <v>4428175164</v>
      </c>
      <c r="D7" s="121">
        <v>0.20203531241503894</v>
      </c>
      <c r="E7" s="111">
        <v>3837631856</v>
      </c>
      <c r="F7" s="30">
        <v>0.13452556037998598</v>
      </c>
      <c r="G7" s="117">
        <v>4407211770</v>
      </c>
      <c r="H7" s="30">
        <v>0.25216805026142619</v>
      </c>
      <c r="I7" s="117">
        <v>4168247775</v>
      </c>
      <c r="J7" s="30">
        <v>0.12145386373721445</v>
      </c>
      <c r="K7" s="157">
        <v>16841266565</v>
      </c>
      <c r="L7" s="169">
        <v>0.16471987050825729</v>
      </c>
    </row>
    <row r="8" spans="1:18" ht="24.6" customHeight="1">
      <c r="A8" s="280"/>
      <c r="B8" s="129" t="s">
        <v>41</v>
      </c>
      <c r="C8" s="117">
        <v>2076134981</v>
      </c>
      <c r="D8" s="121">
        <v>9.4723574377132733E-2</v>
      </c>
      <c r="E8" s="111">
        <v>4660000345</v>
      </c>
      <c r="F8" s="30">
        <v>0.16335312539214364</v>
      </c>
      <c r="G8" s="117">
        <v>586429164</v>
      </c>
      <c r="H8" s="30">
        <v>3.3553799231734703E-2</v>
      </c>
      <c r="I8" s="117">
        <v>2632632537</v>
      </c>
      <c r="J8" s="30">
        <v>7.6709305847096662E-2</v>
      </c>
      <c r="K8" s="157">
        <v>9955197027</v>
      </c>
      <c r="L8" s="169">
        <v>9.7369087939000148E-2</v>
      </c>
    </row>
    <row r="9" spans="1:18" ht="24.6" customHeight="1">
      <c r="A9" s="280"/>
      <c r="B9" s="126" t="s">
        <v>43</v>
      </c>
      <c r="C9" s="114">
        <v>3533004399</v>
      </c>
      <c r="D9" s="121">
        <v>0.16119318253682161</v>
      </c>
      <c r="E9" s="108">
        <v>4901644584</v>
      </c>
      <c r="F9" s="30">
        <v>0.17182379894391914</v>
      </c>
      <c r="G9" s="117">
        <v>3456308684</v>
      </c>
      <c r="H9" s="30">
        <v>0.19776009582265108</v>
      </c>
      <c r="I9" s="114">
        <v>2893224225</v>
      </c>
      <c r="J9" s="30">
        <v>8.4302392696498918E-2</v>
      </c>
      <c r="K9" s="157">
        <v>14784181892</v>
      </c>
      <c r="L9" s="169">
        <v>0.14460008203193964</v>
      </c>
    </row>
    <row r="10" spans="1:18" ht="24.6" customHeight="1">
      <c r="A10" s="280"/>
      <c r="B10" s="126" t="s">
        <v>0</v>
      </c>
      <c r="C10" s="114">
        <v>1646429871</v>
      </c>
      <c r="D10" s="121">
        <v>7.5118296146276214E-2</v>
      </c>
      <c r="E10" s="108">
        <v>4237909122</v>
      </c>
      <c r="F10" s="30">
        <v>0.14855700621339232</v>
      </c>
      <c r="G10" s="114">
        <v>1301615118</v>
      </c>
      <c r="H10" s="30">
        <v>7.4474693667115566E-2</v>
      </c>
      <c r="I10" s="117">
        <v>5076919123</v>
      </c>
      <c r="J10" s="27">
        <v>0.1479306117712017</v>
      </c>
      <c r="K10" s="157">
        <v>12262873234</v>
      </c>
      <c r="L10" s="169">
        <v>0.11993984439160585</v>
      </c>
    </row>
    <row r="11" spans="1:18" ht="24.6" customHeight="1">
      <c r="A11" s="280"/>
      <c r="B11" s="126" t="s">
        <v>44</v>
      </c>
      <c r="C11" s="114">
        <v>1597566814</v>
      </c>
      <c r="D11" s="119">
        <v>7.2888921150723568E-2</v>
      </c>
      <c r="E11" s="108">
        <v>3383249492</v>
      </c>
      <c r="F11" s="122">
        <v>0.11859749733550337</v>
      </c>
      <c r="G11" s="114">
        <v>2574812843</v>
      </c>
      <c r="H11" s="122">
        <v>0.14732342539723015</v>
      </c>
      <c r="I11" s="114">
        <v>6722473165</v>
      </c>
      <c r="J11" s="122">
        <v>0.19587855229143394</v>
      </c>
      <c r="K11" s="156">
        <v>14278102314</v>
      </c>
      <c r="L11" s="168">
        <v>0.13965025464019956</v>
      </c>
    </row>
    <row r="12" spans="1:18" ht="24.6" customHeight="1">
      <c r="A12" s="280"/>
      <c r="B12" s="127" t="s">
        <v>12</v>
      </c>
      <c r="C12" s="115">
        <v>346499698</v>
      </c>
      <c r="D12" s="120">
        <v>0.21689214808639609</v>
      </c>
      <c r="E12" s="109">
        <v>618054298</v>
      </c>
      <c r="F12" s="123">
        <v>0.18268067414521022</v>
      </c>
      <c r="G12" s="115">
        <v>530043657</v>
      </c>
      <c r="H12" s="123">
        <v>0.20585715907119234</v>
      </c>
      <c r="I12" s="115">
        <v>565752995</v>
      </c>
      <c r="J12" s="123">
        <v>8.4158460898817136E-2</v>
      </c>
      <c r="K12" s="158">
        <v>2060350648</v>
      </c>
      <c r="L12" s="168">
        <v>0.14430143465072245</v>
      </c>
    </row>
    <row r="13" spans="1:18" ht="24.6" customHeight="1">
      <c r="A13" s="280"/>
      <c r="B13" s="127" t="s">
        <v>44</v>
      </c>
      <c r="C13" s="115">
        <v>1251067116</v>
      </c>
      <c r="D13" s="120">
        <v>0.78310785191360388</v>
      </c>
      <c r="E13" s="109">
        <v>2765195194</v>
      </c>
      <c r="F13" s="123">
        <v>0.81731932585478984</v>
      </c>
      <c r="G13" s="115">
        <v>2044769186</v>
      </c>
      <c r="H13" s="123">
        <v>0.7941428409288076</v>
      </c>
      <c r="I13" s="115">
        <v>6156720170</v>
      </c>
      <c r="J13" s="123">
        <v>0.91584153910118282</v>
      </c>
      <c r="K13" s="158">
        <v>12217751666</v>
      </c>
      <c r="L13" s="168">
        <v>0.85569856534927757</v>
      </c>
    </row>
    <row r="14" spans="1:18" ht="24.6" customHeight="1" thickBot="1">
      <c r="A14" s="281"/>
      <c r="B14" s="80" t="s">
        <v>20</v>
      </c>
      <c r="C14" s="118">
        <v>21917827686</v>
      </c>
      <c r="D14" s="79">
        <v>1</v>
      </c>
      <c r="E14" s="112">
        <v>28527157554</v>
      </c>
      <c r="F14" s="78">
        <v>1</v>
      </c>
      <c r="G14" s="118">
        <v>17477280589</v>
      </c>
      <c r="H14" s="78">
        <v>1</v>
      </c>
      <c r="I14" s="118">
        <v>34319597967</v>
      </c>
      <c r="J14" s="78">
        <v>1</v>
      </c>
      <c r="K14" s="118">
        <v>102241863796</v>
      </c>
      <c r="L14" s="124">
        <v>1</v>
      </c>
    </row>
    <row r="15" spans="1:18" ht="15" customHeight="1" thickBot="1">
      <c r="A15" s="171"/>
      <c r="B15" s="16"/>
      <c r="C15" s="103"/>
      <c r="D15" s="104"/>
      <c r="E15" s="103"/>
      <c r="F15" s="105"/>
      <c r="G15" s="103"/>
      <c r="H15" s="105"/>
      <c r="I15" s="103"/>
      <c r="J15" s="105"/>
      <c r="K15" s="103"/>
      <c r="L15" s="106"/>
    </row>
    <row r="16" spans="1:18" ht="24.6" customHeight="1" thickTop="1">
      <c r="A16" s="279" t="s">
        <v>33</v>
      </c>
      <c r="B16" s="125" t="s">
        <v>37</v>
      </c>
      <c r="C16" s="135">
        <v>5796885725</v>
      </c>
      <c r="D16" s="24">
        <v>0.25187125142567507</v>
      </c>
      <c r="E16" s="113">
        <v>6658405945</v>
      </c>
      <c r="F16" s="24">
        <v>0.21096318040652165</v>
      </c>
      <c r="G16" s="113">
        <v>9359678442</v>
      </c>
      <c r="H16" s="24">
        <v>0.27613896242650215</v>
      </c>
      <c r="I16" s="113">
        <v>10438712726</v>
      </c>
      <c r="J16" s="24">
        <v>0.2871792575688269</v>
      </c>
      <c r="K16" s="155">
        <v>32253682838</v>
      </c>
      <c r="L16" s="170">
        <v>0.25839920482223511</v>
      </c>
      <c r="N16" s="226"/>
      <c r="O16" s="226"/>
    </row>
    <row r="17" spans="1:20" ht="24.6" customHeight="1">
      <c r="A17" s="280"/>
      <c r="B17" s="126" t="s">
        <v>38</v>
      </c>
      <c r="C17" s="136">
        <v>3658975408</v>
      </c>
      <c r="D17" s="122">
        <v>0.15898031437366827</v>
      </c>
      <c r="E17" s="114">
        <v>3941243526</v>
      </c>
      <c r="F17" s="122">
        <v>0.1248733219136241</v>
      </c>
      <c r="G17" s="114">
        <v>4215381514.2639999</v>
      </c>
      <c r="H17" s="122">
        <v>0.12436656716296178</v>
      </c>
      <c r="I17" s="114">
        <v>5134169443.1707993</v>
      </c>
      <c r="J17" s="122">
        <v>0.14124605280591257</v>
      </c>
      <c r="K17" s="156">
        <v>16949769891.434799</v>
      </c>
      <c r="L17" s="167">
        <v>0.13579246388280661</v>
      </c>
    </row>
    <row r="18" spans="1:20" ht="24.6" customHeight="1">
      <c r="A18" s="280"/>
      <c r="B18" s="127" t="s">
        <v>39</v>
      </c>
      <c r="C18" s="137">
        <v>2258504626</v>
      </c>
      <c r="D18" s="123">
        <v>0.61725056174523485</v>
      </c>
      <c r="E18" s="115">
        <v>2512760913</v>
      </c>
      <c r="F18" s="123">
        <v>0.63755535440110733</v>
      </c>
      <c r="G18" s="115">
        <v>2181097899</v>
      </c>
      <c r="H18" s="123">
        <v>0.51741411580887875</v>
      </c>
      <c r="I18" s="115">
        <v>2395580080</v>
      </c>
      <c r="J18" s="123">
        <v>0.46659544577097545</v>
      </c>
      <c r="K18" s="158">
        <v>9347943518</v>
      </c>
      <c r="L18" s="168">
        <v>0.55150857963704758</v>
      </c>
    </row>
    <row r="19" spans="1:20" ht="24.6" customHeight="1">
      <c r="A19" s="280"/>
      <c r="B19" s="128" t="s">
        <v>40</v>
      </c>
      <c r="C19" s="138">
        <v>1400470782</v>
      </c>
      <c r="D19" s="12">
        <v>0.3827494382547651</v>
      </c>
      <c r="E19" s="116">
        <v>1428482613</v>
      </c>
      <c r="F19" s="12">
        <v>0.36244464559889261</v>
      </c>
      <c r="G19" s="116">
        <v>2034283615.2639999</v>
      </c>
      <c r="H19" s="12">
        <v>0.48258588419112125</v>
      </c>
      <c r="I19" s="116">
        <v>2738589363.1707993</v>
      </c>
      <c r="J19" s="12">
        <v>0.53340455422902455</v>
      </c>
      <c r="K19" s="157">
        <v>7601826373.4347992</v>
      </c>
      <c r="L19" s="168">
        <v>0.44849142036295242</v>
      </c>
    </row>
    <row r="20" spans="1:20" ht="24.6" customHeight="1">
      <c r="A20" s="280"/>
      <c r="B20" s="129" t="s">
        <v>42</v>
      </c>
      <c r="C20" s="139">
        <v>4646653497</v>
      </c>
      <c r="D20" s="30">
        <v>0.20189434236792364</v>
      </c>
      <c r="E20" s="117">
        <v>4514073519</v>
      </c>
      <c r="F20" s="30">
        <v>0.14302271655158133</v>
      </c>
      <c r="G20" s="117">
        <v>3858972804.2880001</v>
      </c>
      <c r="H20" s="30">
        <v>0.11385142692791858</v>
      </c>
      <c r="I20" s="117">
        <v>3608588621.3859997</v>
      </c>
      <c r="J20" s="30">
        <v>9.9275823404908592E-2</v>
      </c>
      <c r="K20" s="157">
        <v>16628288441.674</v>
      </c>
      <c r="L20" s="167">
        <v>0.13321692696193693</v>
      </c>
    </row>
    <row r="21" spans="1:20" ht="24.6" customHeight="1">
      <c r="A21" s="280"/>
      <c r="B21" s="129" t="s">
        <v>41</v>
      </c>
      <c r="C21" s="139">
        <v>1062284677</v>
      </c>
      <c r="D21" s="30">
        <v>4.6155640055559145E-2</v>
      </c>
      <c r="E21" s="117">
        <v>7094640912.1341</v>
      </c>
      <c r="F21" s="30">
        <v>0.22478473421854958</v>
      </c>
      <c r="G21" s="117">
        <v>4000800919.6979008</v>
      </c>
      <c r="H21" s="30">
        <v>0.11803578741368623</v>
      </c>
      <c r="I21" s="117">
        <v>3893348902.8365002</v>
      </c>
      <c r="J21" s="30">
        <v>0.10710985891853662</v>
      </c>
      <c r="K21" s="157">
        <v>16051075411.668501</v>
      </c>
      <c r="L21" s="167">
        <v>0.1285926058040836</v>
      </c>
    </row>
    <row r="22" spans="1:20" ht="24.6" customHeight="1">
      <c r="A22" s="280"/>
      <c r="B22" s="126" t="s">
        <v>43</v>
      </c>
      <c r="C22" s="136">
        <v>3367891780</v>
      </c>
      <c r="D22" s="30">
        <v>0.14633290313737282</v>
      </c>
      <c r="E22" s="114">
        <v>2644988405.9265003</v>
      </c>
      <c r="F22" s="30">
        <v>8.3803116070393091E-2</v>
      </c>
      <c r="G22" s="114">
        <v>1717297532.3934994</v>
      </c>
      <c r="H22" s="30">
        <v>5.0665496866300723E-2</v>
      </c>
      <c r="I22" s="114">
        <v>5278968825.6830006</v>
      </c>
      <c r="J22" s="30">
        <v>0.14522962628453753</v>
      </c>
      <c r="K22" s="157">
        <v>13009146544.003</v>
      </c>
      <c r="L22" s="169">
        <v>0.10422230352020005</v>
      </c>
    </row>
    <row r="23" spans="1:20" ht="24.6" customHeight="1">
      <c r="A23" s="280"/>
      <c r="B23" s="126" t="s">
        <v>0</v>
      </c>
      <c r="C23" s="136">
        <v>1685154113</v>
      </c>
      <c r="D23" s="30">
        <v>7.3218948142441329E-2</v>
      </c>
      <c r="E23" s="114">
        <v>3543954124</v>
      </c>
      <c r="F23" s="30">
        <v>0.11228570913061811</v>
      </c>
      <c r="G23" s="114">
        <v>4677842642</v>
      </c>
      <c r="H23" s="30">
        <v>0.13801057606422498</v>
      </c>
      <c r="I23" s="114">
        <v>5962305951</v>
      </c>
      <c r="J23" s="30">
        <v>0.16402890292608846</v>
      </c>
      <c r="K23" s="157">
        <v>15869256830</v>
      </c>
      <c r="L23" s="168">
        <v>0.12713597286200931</v>
      </c>
    </row>
    <row r="24" spans="1:20" ht="24.6" customHeight="1">
      <c r="A24" s="280"/>
      <c r="B24" s="126" t="s">
        <v>44</v>
      </c>
      <c r="C24" s="136">
        <v>2797428247</v>
      </c>
      <c r="D24" s="122">
        <v>0.12154660049735971</v>
      </c>
      <c r="E24" s="114">
        <v>3164627419</v>
      </c>
      <c r="F24" s="122">
        <v>0.10026722170871213</v>
      </c>
      <c r="G24" s="114">
        <v>6064838959</v>
      </c>
      <c r="H24" s="122">
        <v>0.17893118313840548</v>
      </c>
      <c r="I24" s="114">
        <v>2033023549</v>
      </c>
      <c r="J24" s="122">
        <v>5.5930478091189263E-2</v>
      </c>
      <c r="K24" s="156">
        <v>14059918174</v>
      </c>
      <c r="L24" s="167">
        <v>0.11264052214672837</v>
      </c>
    </row>
    <row r="25" spans="1:20" ht="24.6" customHeight="1">
      <c r="A25" s="280"/>
      <c r="B25" s="127" t="s">
        <v>12</v>
      </c>
      <c r="C25" s="137">
        <v>927513209</v>
      </c>
      <c r="D25" s="123">
        <v>0.33155924910484397</v>
      </c>
      <c r="E25" s="115">
        <v>845581574</v>
      </c>
      <c r="F25" s="123">
        <v>0.26719782838360095</v>
      </c>
      <c r="G25" s="115">
        <v>814075140</v>
      </c>
      <c r="H25" s="123">
        <v>0.13422864902157741</v>
      </c>
      <c r="I25" s="115">
        <v>917023463</v>
      </c>
      <c r="J25" s="123">
        <v>0.451063866648797</v>
      </c>
      <c r="K25" s="158">
        <v>3504193386</v>
      </c>
      <c r="L25" s="168">
        <v>0.2492328435082968</v>
      </c>
    </row>
    <row r="26" spans="1:20" ht="24.6" customHeight="1">
      <c r="A26" s="280"/>
      <c r="B26" s="127" t="s">
        <v>44</v>
      </c>
      <c r="C26" s="138">
        <v>1869915038</v>
      </c>
      <c r="D26" s="12">
        <v>0.66844075089515598</v>
      </c>
      <c r="E26" s="116">
        <v>2319045845</v>
      </c>
      <c r="F26" s="12">
        <v>0.73280217161639905</v>
      </c>
      <c r="G26" s="116">
        <v>5250763819</v>
      </c>
      <c r="H26" s="12">
        <v>0.86577135097842262</v>
      </c>
      <c r="I26" s="116">
        <v>1116000086</v>
      </c>
      <c r="J26" s="12">
        <v>0.54893613335120306</v>
      </c>
      <c r="K26" s="157">
        <v>10555724788</v>
      </c>
      <c r="L26" s="170">
        <v>0.75076715649170322</v>
      </c>
    </row>
    <row r="27" spans="1:20" ht="24.6" customHeight="1" thickBot="1">
      <c r="A27" s="281"/>
      <c r="B27" s="80" t="s">
        <v>20</v>
      </c>
      <c r="C27" s="140">
        <v>23015273447</v>
      </c>
      <c r="D27" s="141">
        <v>1</v>
      </c>
      <c r="E27" s="134">
        <v>31561933851.0606</v>
      </c>
      <c r="F27" s="141">
        <v>1</v>
      </c>
      <c r="G27" s="134">
        <v>33894812813.643402</v>
      </c>
      <c r="H27" s="141">
        <v>1</v>
      </c>
      <c r="I27" s="134">
        <v>36349118019.076302</v>
      </c>
      <c r="J27" s="141">
        <v>1</v>
      </c>
      <c r="K27" s="134">
        <v>124821138130.7803</v>
      </c>
      <c r="L27" s="143">
        <v>1</v>
      </c>
    </row>
    <row r="28" spans="1:20" ht="15" customHeight="1" thickBot="1">
      <c r="A28" s="171"/>
      <c r="B28" s="16"/>
      <c r="C28" s="103"/>
      <c r="D28" s="142"/>
      <c r="E28" s="103"/>
      <c r="F28" s="105"/>
      <c r="G28" s="103"/>
      <c r="H28" s="105"/>
      <c r="I28" s="103"/>
      <c r="J28" s="105"/>
      <c r="K28" s="103"/>
      <c r="L28" s="106"/>
    </row>
    <row r="29" spans="1:20" ht="24.6" customHeight="1" thickTop="1">
      <c r="A29" s="279" t="s">
        <v>34</v>
      </c>
      <c r="B29" s="125" t="s">
        <v>37</v>
      </c>
      <c r="C29" s="113">
        <v>5197262054</v>
      </c>
      <c r="D29" s="24">
        <v>0.1971680574403292</v>
      </c>
      <c r="E29" s="113">
        <v>9721119184</v>
      </c>
      <c r="F29" s="24">
        <v>0.24822174202269889</v>
      </c>
      <c r="G29" s="113">
        <v>10418907494</v>
      </c>
      <c r="H29" s="24">
        <v>0.2286177461480772</v>
      </c>
      <c r="I29" s="113">
        <v>9841730277</v>
      </c>
      <c r="J29" s="24">
        <v>0.22196173541591779</v>
      </c>
      <c r="K29" s="155">
        <v>35179019009</v>
      </c>
      <c r="L29" s="168">
        <v>0.22632500907253345</v>
      </c>
      <c r="T29" s="228"/>
    </row>
    <row r="30" spans="1:20" ht="24.6" customHeight="1">
      <c r="A30" s="280"/>
      <c r="B30" s="126" t="s">
        <v>38</v>
      </c>
      <c r="C30" s="114">
        <v>4384956238.3142014</v>
      </c>
      <c r="D30" s="122">
        <v>0.16635168565415276</v>
      </c>
      <c r="E30" s="114">
        <v>5076036160.6172981</v>
      </c>
      <c r="F30" s="122">
        <v>0.12961290922473664</v>
      </c>
      <c r="G30" s="114">
        <v>5644798424.5884972</v>
      </c>
      <c r="H30" s="122">
        <v>0.12386145994988515</v>
      </c>
      <c r="I30" s="114">
        <v>6773085973.4800034</v>
      </c>
      <c r="J30" s="122">
        <v>0.1527542286246332</v>
      </c>
      <c r="K30" s="156">
        <v>21878876797</v>
      </c>
      <c r="L30" s="167">
        <v>0.14075824537094234</v>
      </c>
      <c r="T30" s="228"/>
    </row>
    <row r="31" spans="1:20" ht="24.6" customHeight="1">
      <c r="A31" s="280"/>
      <c r="B31" s="127" t="s">
        <v>39</v>
      </c>
      <c r="C31" s="115">
        <v>2436417780</v>
      </c>
      <c r="D31" s="123">
        <v>0.55563103656803703</v>
      </c>
      <c r="E31" s="115">
        <v>2916821017</v>
      </c>
      <c r="F31" s="123">
        <v>0.57462573644181536</v>
      </c>
      <c r="G31" s="144">
        <v>2854951895</v>
      </c>
      <c r="H31" s="123">
        <v>0.50576684590967025</v>
      </c>
      <c r="I31" s="115">
        <v>3350664832</v>
      </c>
      <c r="J31" s="123">
        <v>0.49470283488494277</v>
      </c>
      <c r="K31" s="158">
        <v>11558855524</v>
      </c>
      <c r="L31" s="168">
        <v>0.52831119399991011</v>
      </c>
      <c r="T31" s="229"/>
    </row>
    <row r="32" spans="1:20" ht="24.6" customHeight="1">
      <c r="A32" s="280"/>
      <c r="B32" s="128" t="s">
        <v>40</v>
      </c>
      <c r="C32" s="116">
        <v>1948538458.3142014</v>
      </c>
      <c r="D32" s="12">
        <v>0.44436896343196297</v>
      </c>
      <c r="E32" s="116">
        <v>2159215143.6172981</v>
      </c>
      <c r="F32" s="12">
        <v>0.42537426355818464</v>
      </c>
      <c r="G32" s="145">
        <v>2789846529.5884972</v>
      </c>
      <c r="H32" s="12">
        <v>0.4942331540903297</v>
      </c>
      <c r="I32" s="116">
        <v>3422421141.4800034</v>
      </c>
      <c r="J32" s="12">
        <v>0.50529716511505718</v>
      </c>
      <c r="K32" s="158">
        <v>10320021273</v>
      </c>
      <c r="L32" s="170">
        <v>0.47168880600008983</v>
      </c>
      <c r="T32" s="229"/>
    </row>
    <row r="33" spans="1:20" ht="24.6" customHeight="1">
      <c r="A33" s="280"/>
      <c r="B33" s="129" t="s">
        <v>42</v>
      </c>
      <c r="C33" s="117">
        <v>3830101348.5353999</v>
      </c>
      <c r="D33" s="30">
        <v>0.14530220620857501</v>
      </c>
      <c r="E33" s="117">
        <v>4325210485.7595997</v>
      </c>
      <c r="F33" s="30">
        <v>0.11044111907990485</v>
      </c>
      <c r="G33" s="117">
        <v>4623671071.8330002</v>
      </c>
      <c r="H33" s="30">
        <v>0.1014552878966683</v>
      </c>
      <c r="I33" s="117">
        <v>4463250455.8719997</v>
      </c>
      <c r="J33" s="30">
        <v>0.10066022832351142</v>
      </c>
      <c r="K33" s="159">
        <v>17242233362</v>
      </c>
      <c r="L33" s="169">
        <v>0.11092829567211734</v>
      </c>
      <c r="T33" s="228"/>
    </row>
    <row r="34" spans="1:20" ht="24.6" customHeight="1">
      <c r="A34" s="280"/>
      <c r="B34" s="129" t="s">
        <v>41</v>
      </c>
      <c r="C34" s="117">
        <v>2092425976.0551999</v>
      </c>
      <c r="D34" s="30">
        <v>7.9380173781879601E-2</v>
      </c>
      <c r="E34" s="117">
        <v>4703910137.4902992</v>
      </c>
      <c r="F34" s="30">
        <v>0.12011094057645648</v>
      </c>
      <c r="G34" s="117">
        <v>10000295012.976099</v>
      </c>
      <c r="H34" s="30">
        <v>0.21943230689005025</v>
      </c>
      <c r="I34" s="117">
        <v>4518175268.4784012</v>
      </c>
      <c r="J34" s="30">
        <v>0.10189895427721914</v>
      </c>
      <c r="K34" s="157">
        <v>21314806395</v>
      </c>
      <c r="L34" s="169">
        <v>0.13712928576813085</v>
      </c>
      <c r="T34" s="228"/>
    </row>
    <row r="35" spans="1:20" ht="24.6" customHeight="1">
      <c r="A35" s="280"/>
      <c r="B35" s="126" t="s">
        <v>43</v>
      </c>
      <c r="C35" s="114">
        <v>3223390934</v>
      </c>
      <c r="D35" s="30">
        <v>0.12228548844066972</v>
      </c>
      <c r="E35" s="114">
        <v>4489087394.9074993</v>
      </c>
      <c r="F35" s="30">
        <v>0.11462559733760783</v>
      </c>
      <c r="G35" s="114">
        <v>2528150587.634901</v>
      </c>
      <c r="H35" s="30">
        <v>5.5474155001459892E-2</v>
      </c>
      <c r="I35" s="114">
        <v>2692850564.4575996</v>
      </c>
      <c r="J35" s="30">
        <v>6.0732185060952432E-2</v>
      </c>
      <c r="K35" s="157">
        <v>12933479481</v>
      </c>
      <c r="L35" s="169">
        <v>8.3207830784817499E-2</v>
      </c>
      <c r="T35" s="228"/>
    </row>
    <row r="36" spans="1:20" ht="24.6" customHeight="1">
      <c r="A36" s="280"/>
      <c r="B36" s="126" t="s">
        <v>0</v>
      </c>
      <c r="C36" s="114">
        <v>4315750470</v>
      </c>
      <c r="D36" s="30">
        <v>0.16372623272135811</v>
      </c>
      <c r="E36" s="114">
        <v>5271770783</v>
      </c>
      <c r="F36" s="30">
        <v>0.13461085113063945</v>
      </c>
      <c r="G36" s="114">
        <v>3479326297</v>
      </c>
      <c r="H36" s="30">
        <v>7.6345407288811035E-2</v>
      </c>
      <c r="I36" s="114">
        <v>8044143571</v>
      </c>
      <c r="J36" s="30">
        <v>0.18142054462990423</v>
      </c>
      <c r="K36" s="159">
        <v>21110991121</v>
      </c>
      <c r="L36" s="169">
        <v>0.1358180356242491</v>
      </c>
      <c r="T36" s="228"/>
    </row>
    <row r="37" spans="1:20" ht="24.6" customHeight="1">
      <c r="A37" s="280"/>
      <c r="B37" s="126" t="s">
        <v>44</v>
      </c>
      <c r="C37" s="114">
        <v>3315666963</v>
      </c>
      <c r="D37" s="122">
        <v>0.12578615575303562</v>
      </c>
      <c r="E37" s="114">
        <v>5575910577</v>
      </c>
      <c r="F37" s="122">
        <v>0.14237684062795583</v>
      </c>
      <c r="G37" s="114">
        <v>8878336414.5984001</v>
      </c>
      <c r="H37" s="122">
        <v>0.19481363682504801</v>
      </c>
      <c r="I37" s="114">
        <v>8006524788.4015999</v>
      </c>
      <c r="J37" s="122">
        <v>0.18057212366786174</v>
      </c>
      <c r="K37" s="158">
        <v>25776438743</v>
      </c>
      <c r="L37" s="168">
        <v>0.16583329770720945</v>
      </c>
      <c r="N37" s="226"/>
      <c r="O37" s="227"/>
      <c r="P37" s="227"/>
      <c r="Q37" s="227"/>
      <c r="R37" s="227"/>
      <c r="S37" s="227"/>
      <c r="T37" s="228"/>
    </row>
    <row r="38" spans="1:20" ht="24.6" customHeight="1">
      <c r="A38" s="280"/>
      <c r="B38" s="127" t="s">
        <v>12</v>
      </c>
      <c r="C38" s="115">
        <v>933312257</v>
      </c>
      <c r="D38" s="123">
        <v>0.28148552536034666</v>
      </c>
      <c r="E38" s="115">
        <v>1288347863</v>
      </c>
      <c r="F38" s="123">
        <v>0.23105604819314879</v>
      </c>
      <c r="G38" s="115">
        <v>1214245105</v>
      </c>
      <c r="H38" s="123">
        <v>0.13676493526461228</v>
      </c>
      <c r="I38" s="115">
        <v>2322853072</v>
      </c>
      <c r="J38" s="123">
        <v>0.2901200125383897</v>
      </c>
      <c r="K38" s="158">
        <v>5758758297</v>
      </c>
      <c r="L38" s="168">
        <v>0.22341171154079156</v>
      </c>
    </row>
    <row r="39" spans="1:20" ht="24.6" customHeight="1">
      <c r="A39" s="280"/>
      <c r="B39" s="127" t="s">
        <v>44</v>
      </c>
      <c r="C39" s="116">
        <v>2382354706</v>
      </c>
      <c r="D39" s="12">
        <v>0.71851447463965334</v>
      </c>
      <c r="E39" s="116">
        <v>4287562714</v>
      </c>
      <c r="F39" s="12">
        <v>0.76894395180685127</v>
      </c>
      <c r="G39" s="116">
        <v>7664091309.5984001</v>
      </c>
      <c r="H39" s="12">
        <v>0.86323506473538769</v>
      </c>
      <c r="I39" s="116">
        <v>5683671716.4015999</v>
      </c>
      <c r="J39" s="12">
        <v>0.7098799874616103</v>
      </c>
      <c r="K39" s="157">
        <v>20017680446</v>
      </c>
      <c r="L39" s="170">
        <v>0.77658828845920846</v>
      </c>
    </row>
    <row r="40" spans="1:20" ht="24.6" customHeight="1" thickBot="1">
      <c r="A40" s="281"/>
      <c r="B40" s="80" t="s">
        <v>20</v>
      </c>
      <c r="C40" s="134">
        <v>26359553983.9048</v>
      </c>
      <c r="D40" s="141">
        <v>1</v>
      </c>
      <c r="E40" s="134">
        <v>39163044722.774696</v>
      </c>
      <c r="F40" s="141">
        <v>1</v>
      </c>
      <c r="G40" s="134">
        <v>45573485302.630905</v>
      </c>
      <c r="H40" s="141">
        <v>1</v>
      </c>
      <c r="I40" s="134">
        <v>44339760898.689606</v>
      </c>
      <c r="J40" s="141">
        <v>1</v>
      </c>
      <c r="K40" s="134">
        <v>155435844908</v>
      </c>
      <c r="L40" s="143">
        <v>1</v>
      </c>
    </row>
    <row r="41" spans="1:20" ht="15" customHeight="1" thickBot="1">
      <c r="A41" s="171"/>
      <c r="B41" s="16"/>
      <c r="C41" s="103"/>
      <c r="D41" s="104"/>
      <c r="E41" s="103"/>
      <c r="F41" s="105"/>
      <c r="G41" s="103"/>
      <c r="H41" s="105"/>
      <c r="I41" s="103"/>
      <c r="J41" s="105"/>
      <c r="K41" s="103"/>
      <c r="L41" s="106"/>
    </row>
    <row r="42" spans="1:20" ht="24.6" customHeight="1" thickTop="1">
      <c r="A42" s="279" t="s">
        <v>35</v>
      </c>
      <c r="B42" s="125" t="s">
        <v>37</v>
      </c>
      <c r="C42" s="113">
        <v>5766014740</v>
      </c>
      <c r="D42" s="24">
        <v>0.16972446471380856</v>
      </c>
      <c r="E42" s="113">
        <v>16464038774</v>
      </c>
      <c r="F42" s="33">
        <v>0.48233532580238642</v>
      </c>
      <c r="G42" s="113">
        <v>12057450982</v>
      </c>
      <c r="H42" s="24">
        <v>0.34852431609329199</v>
      </c>
      <c r="I42" s="220">
        <v>13501462502.195</v>
      </c>
      <c r="J42" s="24">
        <v>0.32380332237737713</v>
      </c>
      <c r="K42" s="197">
        <v>47788966998.195</v>
      </c>
      <c r="L42" s="165">
        <v>0.33095076641982746</v>
      </c>
      <c r="N42" s="226"/>
      <c r="T42" s="228"/>
    </row>
    <row r="43" spans="1:20" ht="24.6" customHeight="1">
      <c r="A43" s="280"/>
      <c r="B43" s="126" t="s">
        <v>38</v>
      </c>
      <c r="C43" s="114">
        <v>4671418014</v>
      </c>
      <c r="D43" s="122">
        <v>0.13750466442279552</v>
      </c>
      <c r="E43" s="114">
        <v>5817066977</v>
      </c>
      <c r="F43" s="119">
        <v>0.17041850630214012</v>
      </c>
      <c r="G43" s="114">
        <v>5655883048</v>
      </c>
      <c r="H43" s="191">
        <v>0.16348503296016501</v>
      </c>
      <c r="I43" s="221">
        <v>10935367962.804996</v>
      </c>
      <c r="J43" s="191">
        <v>0.26226110520987816</v>
      </c>
      <c r="K43" s="156">
        <v>27079736001.804996</v>
      </c>
      <c r="L43" s="161">
        <v>0.18753406794883129</v>
      </c>
      <c r="N43" s="226"/>
      <c r="T43" s="228"/>
    </row>
    <row r="44" spans="1:20" ht="24.6" customHeight="1">
      <c r="A44" s="280"/>
      <c r="B44" s="127" t="s">
        <v>39</v>
      </c>
      <c r="C44" s="115">
        <v>2233820080</v>
      </c>
      <c r="D44" s="123">
        <v>0.47818886541631594</v>
      </c>
      <c r="E44" s="115">
        <v>3041369484</v>
      </c>
      <c r="F44" s="123">
        <v>0.52283556232465911</v>
      </c>
      <c r="G44" s="115">
        <v>3057170676</v>
      </c>
      <c r="H44" s="123">
        <v>0.54052933026630712</v>
      </c>
      <c r="I44" s="218">
        <v>2787520871</v>
      </c>
      <c r="J44" s="123">
        <v>0.25490874019798249</v>
      </c>
      <c r="K44" s="158">
        <v>11119881111</v>
      </c>
      <c r="L44" s="162">
        <v>0.41063476801468102</v>
      </c>
      <c r="O44" s="226"/>
      <c r="P44" s="226"/>
      <c r="T44" s="229"/>
    </row>
    <row r="45" spans="1:20" ht="24.6" customHeight="1">
      <c r="A45" s="280"/>
      <c r="B45" s="128" t="s">
        <v>40</v>
      </c>
      <c r="C45" s="116">
        <v>2437597934</v>
      </c>
      <c r="D45" s="12">
        <v>0.521811134583684</v>
      </c>
      <c r="E45" s="116">
        <v>2775697493</v>
      </c>
      <c r="F45" s="123">
        <v>0.47716443767534089</v>
      </c>
      <c r="G45" s="116">
        <v>2598712372</v>
      </c>
      <c r="H45" s="12">
        <v>0.45947066973369283</v>
      </c>
      <c r="I45" s="116">
        <v>8147847091.8049965</v>
      </c>
      <c r="J45" s="12">
        <v>0.74509125980201751</v>
      </c>
      <c r="K45" s="158">
        <v>15959854890.804996</v>
      </c>
      <c r="L45" s="162">
        <v>0.58936523198531898</v>
      </c>
      <c r="N45" s="226"/>
      <c r="O45" s="226"/>
      <c r="T45" s="229"/>
    </row>
    <row r="46" spans="1:20" ht="24.6" customHeight="1">
      <c r="A46" s="280"/>
      <c r="B46" s="129" t="s">
        <v>42</v>
      </c>
      <c r="C46" s="117">
        <v>3514451390</v>
      </c>
      <c r="D46" s="30">
        <v>0.10344898648844772</v>
      </c>
      <c r="E46" s="117">
        <v>2601282961</v>
      </c>
      <c r="F46" s="34">
        <v>7.6207951264032375E-2</v>
      </c>
      <c r="G46" s="117">
        <v>3080121552.7999992</v>
      </c>
      <c r="H46" s="30">
        <v>8.9031857502585063E-2</v>
      </c>
      <c r="I46" s="222">
        <v>2668217326.2999992</v>
      </c>
      <c r="J46" s="30">
        <v>6.3991410926065292E-2</v>
      </c>
      <c r="K46" s="159">
        <v>11864073230.099998</v>
      </c>
      <c r="L46" s="164">
        <v>8.2161728428046046E-2</v>
      </c>
      <c r="T46" s="228"/>
    </row>
    <row r="47" spans="1:20" ht="24.6" customHeight="1">
      <c r="A47" s="280"/>
      <c r="B47" s="129" t="s">
        <v>41</v>
      </c>
      <c r="C47" s="117">
        <v>1317009115</v>
      </c>
      <c r="D47" s="30">
        <v>3.8766579196532147E-2</v>
      </c>
      <c r="E47" s="117">
        <v>1037114</v>
      </c>
      <c r="F47" s="121">
        <v>3.0383596998944736E-5</v>
      </c>
      <c r="G47" s="117">
        <v>48336049.12319994</v>
      </c>
      <c r="H47" s="30">
        <v>1.3971683143032517E-3</v>
      </c>
      <c r="I47" s="222">
        <v>-225559624.22309995</v>
      </c>
      <c r="J47" s="30">
        <v>-5.4095588315531363E-3</v>
      </c>
      <c r="K47" s="159">
        <v>1140822653.9001</v>
      </c>
      <c r="L47" s="162">
        <v>7.9004874006085978E-3</v>
      </c>
      <c r="T47" s="228"/>
    </row>
    <row r="48" spans="1:20" ht="24.6" customHeight="1">
      <c r="A48" s="280"/>
      <c r="B48" s="126" t="s">
        <v>43</v>
      </c>
      <c r="C48" s="114">
        <v>764106418</v>
      </c>
      <c r="D48" s="30">
        <v>2.2491713709950671E-2</v>
      </c>
      <c r="E48" s="114">
        <v>749226051</v>
      </c>
      <c r="F48" s="121">
        <v>2.1949546910652845E-2</v>
      </c>
      <c r="G48" s="114">
        <v>1930183446</v>
      </c>
      <c r="H48" s="30">
        <v>5.5792544083820818E-2</v>
      </c>
      <c r="I48" s="221">
        <v>2976084012</v>
      </c>
      <c r="J48" s="30">
        <v>7.1374926279514236E-2</v>
      </c>
      <c r="K48" s="159">
        <v>6419599927</v>
      </c>
      <c r="L48" s="164">
        <v>4.445736431234356E-2</v>
      </c>
      <c r="T48" s="228"/>
    </row>
    <row r="49" spans="1:23" ht="24.6" customHeight="1">
      <c r="A49" s="280"/>
      <c r="B49" s="126" t="s">
        <v>0</v>
      </c>
      <c r="C49" s="114">
        <v>8423843670</v>
      </c>
      <c r="D49" s="30">
        <v>0.24795849858052124</v>
      </c>
      <c r="E49" s="114">
        <v>2283061334</v>
      </c>
      <c r="F49" s="121">
        <v>6.6885236816906501E-2</v>
      </c>
      <c r="G49" s="114">
        <v>3884284666.2136002</v>
      </c>
      <c r="H49" s="30">
        <v>0.11227643876178571</v>
      </c>
      <c r="I49" s="221">
        <v>2862680308.8796997</v>
      </c>
      <c r="J49" s="30">
        <v>6.8655184189775356E-2</v>
      </c>
      <c r="K49" s="159">
        <v>17453869979.0933</v>
      </c>
      <c r="L49" s="164">
        <v>0.12087249441468614</v>
      </c>
      <c r="T49" s="228"/>
      <c r="W49" s="227"/>
    </row>
    <row r="50" spans="1:23" ht="24.6" customHeight="1">
      <c r="A50" s="280"/>
      <c r="B50" s="126" t="s">
        <v>44</v>
      </c>
      <c r="C50" s="114">
        <v>9515953384</v>
      </c>
      <c r="D50" s="122">
        <v>0.28010509288794416</v>
      </c>
      <c r="E50" s="114">
        <v>6218296664</v>
      </c>
      <c r="F50" s="119">
        <v>0.18217304930688283</v>
      </c>
      <c r="G50" s="114">
        <v>7939464069.7863998</v>
      </c>
      <c r="H50" s="191">
        <v>0.22949264228404803</v>
      </c>
      <c r="I50" s="221">
        <v>8978239083.1203003</v>
      </c>
      <c r="J50" s="122">
        <v>0.21532360984894297</v>
      </c>
      <c r="K50" s="156">
        <v>32651953200.9067</v>
      </c>
      <c r="L50" s="162">
        <v>0.22612309107565692</v>
      </c>
      <c r="N50" s="226"/>
      <c r="O50" s="227"/>
      <c r="P50" s="227"/>
      <c r="Q50" s="227"/>
      <c r="R50" s="227"/>
      <c r="S50" s="227"/>
      <c r="T50" s="228"/>
      <c r="W50" s="227"/>
    </row>
    <row r="51" spans="1:23" ht="24.6" customHeight="1">
      <c r="A51" s="280"/>
      <c r="B51" s="127" t="s">
        <v>12</v>
      </c>
      <c r="C51" s="115">
        <v>1595922120</v>
      </c>
      <c r="D51" s="123">
        <v>0.16771016582356979</v>
      </c>
      <c r="E51" s="115">
        <v>2456124592</v>
      </c>
      <c r="F51" s="120">
        <v>0.39498350186786779</v>
      </c>
      <c r="G51" s="115">
        <v>4039152707</v>
      </c>
      <c r="H51" s="123">
        <v>0.50874374787726295</v>
      </c>
      <c r="I51" s="218">
        <v>4692299768</v>
      </c>
      <c r="J51" s="123">
        <v>0.52263029805274874</v>
      </c>
      <c r="K51" s="158">
        <v>12783499187</v>
      </c>
      <c r="L51" s="162">
        <v>0.39150794772807096</v>
      </c>
      <c r="O51" s="228"/>
      <c r="P51" s="228"/>
      <c r="Q51" s="228"/>
      <c r="R51" s="228"/>
      <c r="S51" s="228"/>
    </row>
    <row r="52" spans="1:23" ht="24.6" customHeight="1">
      <c r="A52" s="280"/>
      <c r="B52" s="127" t="s">
        <v>44</v>
      </c>
      <c r="C52" s="116">
        <v>7920031264</v>
      </c>
      <c r="D52" s="12">
        <v>0.83228983417643021</v>
      </c>
      <c r="E52" s="116">
        <v>3762172072</v>
      </c>
      <c r="F52" s="14">
        <v>0.60501649813213221</v>
      </c>
      <c r="G52" s="116">
        <v>3900311362.7863998</v>
      </c>
      <c r="H52" s="12">
        <v>0.4912562521227371</v>
      </c>
      <c r="I52" s="219">
        <v>4285939315.1203003</v>
      </c>
      <c r="J52" s="12">
        <v>0.47736970194725126</v>
      </c>
      <c r="K52" s="158">
        <v>19868454013.9067</v>
      </c>
      <c r="L52" s="163">
        <v>0.60849205227192904</v>
      </c>
      <c r="O52" s="228"/>
    </row>
    <row r="53" spans="1:23" ht="24.6" customHeight="1" thickBot="1">
      <c r="A53" s="281"/>
      <c r="B53" s="80" t="s">
        <v>20</v>
      </c>
      <c r="C53" s="134">
        <v>33972796731</v>
      </c>
      <c r="D53" s="141">
        <v>1</v>
      </c>
      <c r="E53" s="134">
        <v>34134009875</v>
      </c>
      <c r="F53" s="146">
        <v>1</v>
      </c>
      <c r="G53" s="134">
        <v>34595723813.923203</v>
      </c>
      <c r="H53" s="141">
        <v>1</v>
      </c>
      <c r="I53" s="134">
        <v>41696491571.076897</v>
      </c>
      <c r="J53" s="141">
        <v>1</v>
      </c>
      <c r="K53" s="156">
        <v>144399021991.00009</v>
      </c>
      <c r="L53" s="198">
        <v>1</v>
      </c>
      <c r="N53" s="228"/>
    </row>
    <row r="54" spans="1:23" ht="21.6" customHeight="1" thickBot="1">
      <c r="A54" s="172"/>
      <c r="B54" s="8"/>
      <c r="K54" s="201"/>
    </row>
    <row r="55" spans="1:23" ht="24.6" customHeight="1" thickTop="1">
      <c r="A55" s="279" t="s">
        <v>54</v>
      </c>
      <c r="B55" s="125" t="s">
        <v>37</v>
      </c>
      <c r="C55" s="220">
        <v>7208302168</v>
      </c>
      <c r="D55" s="24">
        <v>0.22305141554392982</v>
      </c>
      <c r="E55" s="220">
        <v>16945619801</v>
      </c>
      <c r="F55" s="24">
        <v>0.417846759581945</v>
      </c>
      <c r="G55" s="220">
        <v>24778662657</v>
      </c>
      <c r="H55" s="24">
        <v>0.43276920689418208</v>
      </c>
      <c r="I55" s="220">
        <v>27522366776</v>
      </c>
      <c r="J55" s="24">
        <v>0.43157383421370699</v>
      </c>
      <c r="K55" s="197">
        <v>76454951402</v>
      </c>
      <c r="L55" s="165">
        <v>0.39430182669265912</v>
      </c>
      <c r="N55" s="226"/>
      <c r="T55" s="228"/>
    </row>
    <row r="56" spans="1:23" ht="24.6" customHeight="1">
      <c r="A56" s="280"/>
      <c r="B56" s="126" t="s">
        <v>38</v>
      </c>
      <c r="C56" s="221">
        <v>7832337366</v>
      </c>
      <c r="D56" s="191">
        <v>0.24236136274357067</v>
      </c>
      <c r="E56" s="221">
        <v>9150761443</v>
      </c>
      <c r="F56" s="191">
        <v>0.22564037559955832</v>
      </c>
      <c r="G56" s="221">
        <v>11139344691</v>
      </c>
      <c r="H56" s="191">
        <v>0.19455308924362455</v>
      </c>
      <c r="I56" s="221">
        <v>8181351176</v>
      </c>
      <c r="J56" s="191">
        <v>0.12829046007606118</v>
      </c>
      <c r="K56" s="156">
        <v>36303794676</v>
      </c>
      <c r="L56" s="161">
        <v>0.18722989543679933</v>
      </c>
      <c r="N56" s="226"/>
      <c r="T56" s="228"/>
    </row>
    <row r="57" spans="1:23" ht="24.6" customHeight="1">
      <c r="A57" s="280"/>
      <c r="B57" s="127" t="s">
        <v>39</v>
      </c>
      <c r="C57" s="218">
        <v>1940569230</v>
      </c>
      <c r="D57" s="123">
        <v>0.24776374399090204</v>
      </c>
      <c r="E57" s="218">
        <v>2342830847</v>
      </c>
      <c r="F57" s="123">
        <v>0.25602578119793301</v>
      </c>
      <c r="G57" s="218">
        <v>2702780550</v>
      </c>
      <c r="H57" s="123">
        <v>0.24263371185413657</v>
      </c>
      <c r="I57" s="218">
        <v>3668771171</v>
      </c>
      <c r="J57" s="123">
        <v>0.44843096110607539</v>
      </c>
      <c r="K57" s="158">
        <v>10654951798</v>
      </c>
      <c r="L57" s="162">
        <v>0.29349416205914858</v>
      </c>
      <c r="N57" s="245"/>
      <c r="O57" s="226"/>
      <c r="P57" s="226"/>
      <c r="T57" s="229"/>
    </row>
    <row r="58" spans="1:23" ht="24.6" customHeight="1">
      <c r="A58" s="280"/>
      <c r="B58" s="128" t="s">
        <v>40</v>
      </c>
      <c r="C58" s="116">
        <v>5891768136</v>
      </c>
      <c r="D58" s="123">
        <v>0.75223625600909794</v>
      </c>
      <c r="E58" s="116">
        <v>6807930596</v>
      </c>
      <c r="F58" s="12">
        <v>0.74397421880206693</v>
      </c>
      <c r="G58" s="116">
        <v>8436564141</v>
      </c>
      <c r="H58" s="12">
        <v>0.75736628814586338</v>
      </c>
      <c r="I58" s="116">
        <v>4512580005</v>
      </c>
      <c r="J58" s="12">
        <v>0.55156903889392461</v>
      </c>
      <c r="K58" s="158">
        <v>25648842878</v>
      </c>
      <c r="L58" s="162">
        <v>0.70650583794085142</v>
      </c>
      <c r="N58" s="244"/>
      <c r="O58" s="205"/>
      <c r="T58" s="229"/>
    </row>
    <row r="59" spans="1:23" ht="24.6" customHeight="1">
      <c r="A59" s="280"/>
      <c r="B59" s="129" t="s">
        <v>42</v>
      </c>
      <c r="C59" s="222">
        <v>3114840513</v>
      </c>
      <c r="D59" s="27">
        <v>9.6384636690528727E-2</v>
      </c>
      <c r="E59" s="222">
        <v>2542770812</v>
      </c>
      <c r="F59" s="30">
        <v>6.2699892752878308E-2</v>
      </c>
      <c r="G59" s="222">
        <v>3376484233</v>
      </c>
      <c r="H59" s="30">
        <v>5.8971641199260572E-2</v>
      </c>
      <c r="I59" s="222">
        <v>3549443316</v>
      </c>
      <c r="J59" s="30">
        <v>5.5658253291869228E-2</v>
      </c>
      <c r="K59" s="159">
        <v>12583538874</v>
      </c>
      <c r="L59" s="164">
        <v>6.4897201205290314E-2</v>
      </c>
      <c r="T59" s="228"/>
    </row>
    <row r="60" spans="1:23" ht="24.6" customHeight="1">
      <c r="A60" s="280"/>
      <c r="B60" s="129" t="s">
        <v>41</v>
      </c>
      <c r="C60" s="222">
        <v>316483450</v>
      </c>
      <c r="D60" s="30">
        <v>9.7931634764296879E-3</v>
      </c>
      <c r="E60" s="222">
        <v>80869002</v>
      </c>
      <c r="F60" s="30">
        <v>1.9940758044348283E-3</v>
      </c>
      <c r="G60" s="222">
        <v>369780363</v>
      </c>
      <c r="H60" s="30">
        <v>6.4583612374796272E-3</v>
      </c>
      <c r="I60" s="222">
        <v>465153299</v>
      </c>
      <c r="J60" s="30">
        <v>7.2939945310822882E-3</v>
      </c>
      <c r="K60" s="159">
        <v>1232286114</v>
      </c>
      <c r="L60" s="164">
        <v>6.3552805521172283E-3</v>
      </c>
      <c r="T60" s="228"/>
    </row>
    <row r="61" spans="1:23" ht="24.6" customHeight="1">
      <c r="A61" s="280"/>
      <c r="B61" s="126" t="s">
        <v>43</v>
      </c>
      <c r="C61" s="221">
        <v>567549348</v>
      </c>
      <c r="D61" s="30">
        <v>1.7562066976662075E-2</v>
      </c>
      <c r="E61" s="221">
        <v>1440250153</v>
      </c>
      <c r="F61" s="30">
        <v>3.5513829915087357E-2</v>
      </c>
      <c r="G61" s="221">
        <v>3217581096</v>
      </c>
      <c r="H61" s="30">
        <v>5.6196334657320934E-2</v>
      </c>
      <c r="I61" s="221">
        <v>7214543655</v>
      </c>
      <c r="J61" s="30">
        <v>0.11313010587467515</v>
      </c>
      <c r="K61" s="159">
        <v>12439924252</v>
      </c>
      <c r="L61" s="164">
        <v>6.4156536189408891E-2</v>
      </c>
      <c r="T61" s="228"/>
    </row>
    <row r="62" spans="1:23" ht="24.6" customHeight="1">
      <c r="A62" s="280"/>
      <c r="B62" s="126" t="s">
        <v>0</v>
      </c>
      <c r="C62" s="221">
        <v>2751088083</v>
      </c>
      <c r="D62" s="30">
        <v>8.5128796892464886E-2</v>
      </c>
      <c r="E62" s="221">
        <v>2228423350</v>
      </c>
      <c r="F62" s="30">
        <v>5.4948682120160262E-2</v>
      </c>
      <c r="G62" s="221">
        <v>2765524944</v>
      </c>
      <c r="H62" s="30">
        <v>4.8300994013607525E-2</v>
      </c>
      <c r="I62" s="221">
        <v>4536278244</v>
      </c>
      <c r="J62" s="30">
        <v>7.1132654061222864E-2</v>
      </c>
      <c r="K62" s="159">
        <v>12281314621</v>
      </c>
      <c r="L62" s="164">
        <v>6.3338537275178824E-2</v>
      </c>
      <c r="T62" s="228"/>
      <c r="W62" s="227"/>
    </row>
    <row r="63" spans="1:23" ht="24.6" customHeight="1">
      <c r="A63" s="280"/>
      <c r="B63" s="126" t="s">
        <v>44</v>
      </c>
      <c r="C63" s="221">
        <v>10526172989</v>
      </c>
      <c r="D63" s="191">
        <v>0.32571855767641411</v>
      </c>
      <c r="E63" s="221">
        <v>8165933212</v>
      </c>
      <c r="F63" s="122">
        <v>0.20135638422593591</v>
      </c>
      <c r="G63" s="221">
        <v>11608688904</v>
      </c>
      <c r="H63" s="191">
        <v>0.2027503727545247</v>
      </c>
      <c r="I63" s="221">
        <v>12302956729</v>
      </c>
      <c r="J63" s="191">
        <v>0.19292069795138234</v>
      </c>
      <c r="K63" s="241">
        <v>42603751834</v>
      </c>
      <c r="L63" s="161">
        <v>0.21972072264854628</v>
      </c>
      <c r="N63" s="226"/>
      <c r="O63" s="227"/>
      <c r="P63" s="227"/>
      <c r="Q63" s="227"/>
      <c r="R63" s="227"/>
      <c r="S63" s="227"/>
      <c r="T63" s="228"/>
      <c r="W63" s="227"/>
    </row>
    <row r="64" spans="1:23" ht="24.6" customHeight="1">
      <c r="A64" s="280"/>
      <c r="B64" s="127" t="s">
        <v>12</v>
      </c>
      <c r="C64" s="218">
        <v>3388643291</v>
      </c>
      <c r="D64" s="123">
        <v>0.32192547990054698</v>
      </c>
      <c r="E64" s="218">
        <v>4288412286</v>
      </c>
      <c r="F64" s="123">
        <v>0.5251588734154834</v>
      </c>
      <c r="G64" s="218">
        <v>4140035678</v>
      </c>
      <c r="H64" s="123">
        <v>0.35663249418058485</v>
      </c>
      <c r="I64" s="218">
        <v>5728765684</v>
      </c>
      <c r="J64" s="123">
        <v>0.46564137468649308</v>
      </c>
      <c r="K64" s="242">
        <v>17545856939</v>
      </c>
      <c r="L64" s="162">
        <v>0.41183830493063517</v>
      </c>
      <c r="O64" s="228"/>
      <c r="P64" s="228"/>
      <c r="Q64" s="228"/>
      <c r="R64" s="228"/>
      <c r="S64" s="228"/>
    </row>
    <row r="65" spans="1:15" ht="24.6" customHeight="1">
      <c r="A65" s="280"/>
      <c r="B65" s="127" t="s">
        <v>44</v>
      </c>
      <c r="C65" s="219">
        <v>7137529698</v>
      </c>
      <c r="D65" s="123">
        <v>0.67807452009945302</v>
      </c>
      <c r="E65" s="219">
        <v>3877520926</v>
      </c>
      <c r="F65" s="12">
        <v>0.47484112658451655</v>
      </c>
      <c r="G65" s="219">
        <v>7468653226</v>
      </c>
      <c r="H65" s="12">
        <v>0.64336750581941515</v>
      </c>
      <c r="I65" s="219">
        <v>6574191045</v>
      </c>
      <c r="J65" s="12">
        <v>0.53435862531350697</v>
      </c>
      <c r="K65" s="242">
        <v>25057894895</v>
      </c>
      <c r="L65" s="163">
        <v>0.58816169506936478</v>
      </c>
      <c r="O65" s="228"/>
    </row>
    <row r="66" spans="1:15" ht="24.6" customHeight="1" thickBot="1">
      <c r="A66" s="281"/>
      <c r="B66" s="80" t="s">
        <v>20</v>
      </c>
      <c r="C66" s="134">
        <v>32316773917</v>
      </c>
      <c r="D66" s="78">
        <v>1</v>
      </c>
      <c r="E66" s="134">
        <v>40554627773</v>
      </c>
      <c r="F66" s="141">
        <v>1</v>
      </c>
      <c r="G66" s="134">
        <v>57256066888</v>
      </c>
      <c r="H66" s="141">
        <v>1</v>
      </c>
      <c r="I66" s="134">
        <v>63772093195</v>
      </c>
      <c r="J66" s="141">
        <v>1</v>
      </c>
      <c r="K66" s="243">
        <v>193899561773</v>
      </c>
      <c r="L66" s="198">
        <v>1</v>
      </c>
      <c r="N66" s="228"/>
    </row>
    <row r="67" spans="1:15" ht="22.2" customHeight="1" thickBot="1">
      <c r="I67" s="247"/>
    </row>
    <row r="68" spans="1:15" ht="22.2" customHeight="1" thickTop="1">
      <c r="A68" s="279" t="s">
        <v>56</v>
      </c>
      <c r="B68" s="125" t="s">
        <v>37</v>
      </c>
      <c r="C68" s="220">
        <v>24491774627</v>
      </c>
      <c r="D68" s="24">
        <v>0.36130032431042897</v>
      </c>
      <c r="E68" s="220">
        <v>18624609346</v>
      </c>
      <c r="F68" s="24">
        <v>0.27486248609168162</v>
      </c>
      <c r="G68" s="220">
        <v>36931788722</v>
      </c>
      <c r="H68" s="24">
        <v>0.38820124230754449</v>
      </c>
      <c r="I68" s="220">
        <v>53153564078</v>
      </c>
      <c r="J68" s="24">
        <v>0.46136706586864523</v>
      </c>
      <c r="K68" s="197">
        <v>133201736773</v>
      </c>
      <c r="L68" s="165">
        <v>0.38509619861003569</v>
      </c>
      <c r="M68" s="245"/>
      <c r="N68" s="245"/>
    </row>
    <row r="69" spans="1:15" ht="22.2" customHeight="1">
      <c r="A69" s="280"/>
      <c r="B69" s="126" t="s">
        <v>38</v>
      </c>
      <c r="C69" s="221">
        <v>9172842573</v>
      </c>
      <c r="D69" s="191">
        <v>0.13531689912007655</v>
      </c>
      <c r="E69" s="221">
        <v>10813617688</v>
      </c>
      <c r="F69" s="191">
        <v>0.15958766093566482</v>
      </c>
      <c r="G69" s="221">
        <v>10120876517</v>
      </c>
      <c r="H69" s="191">
        <v>0.10638360537355221</v>
      </c>
      <c r="I69" s="221">
        <v>11415656276</v>
      </c>
      <c r="J69" s="191">
        <v>9.9086635720124952E-2</v>
      </c>
      <c r="K69" s="156">
        <v>41522993054</v>
      </c>
      <c r="L69" s="161">
        <v>0.12004608323731378</v>
      </c>
      <c r="M69" s="245"/>
      <c r="N69" s="245"/>
    </row>
    <row r="70" spans="1:15" ht="22.2" customHeight="1">
      <c r="A70" s="280"/>
      <c r="B70" s="127" t="s">
        <v>39</v>
      </c>
      <c r="C70" s="218">
        <v>2323191343</v>
      </c>
      <c r="D70" s="123">
        <v>0.25326841974136211</v>
      </c>
      <c r="E70" s="218">
        <v>1899048519</v>
      </c>
      <c r="F70" s="123">
        <v>0.17561639164545245</v>
      </c>
      <c r="G70" s="218">
        <v>2424616458</v>
      </c>
      <c r="H70" s="123">
        <v>0.23956585715944467</v>
      </c>
      <c r="I70" s="218">
        <v>2080176070</v>
      </c>
      <c r="J70" s="123">
        <v>0.18222133004944377</v>
      </c>
      <c r="K70" s="158">
        <v>8727032390</v>
      </c>
      <c r="L70" s="162">
        <v>0.2101734905923239</v>
      </c>
      <c r="M70" s="245"/>
      <c r="N70" s="245"/>
    </row>
    <row r="71" spans="1:15" ht="22.2" customHeight="1">
      <c r="A71" s="280"/>
      <c r="B71" s="128" t="s">
        <v>40</v>
      </c>
      <c r="C71" s="116">
        <v>6849651230</v>
      </c>
      <c r="D71" s="123">
        <v>0.74673158025863784</v>
      </c>
      <c r="E71" s="116">
        <v>8914569169</v>
      </c>
      <c r="F71" s="12">
        <v>0.8243836083545476</v>
      </c>
      <c r="G71" s="116">
        <v>7696260059</v>
      </c>
      <c r="H71" s="12">
        <v>0.76043414284055533</v>
      </c>
      <c r="I71" s="116">
        <v>9335480206</v>
      </c>
      <c r="J71" s="12">
        <v>0.81777866995055626</v>
      </c>
      <c r="K71" s="158">
        <v>32795960664</v>
      </c>
      <c r="L71" s="162">
        <v>0.78982650940767607</v>
      </c>
      <c r="M71" s="245"/>
      <c r="N71" s="245"/>
    </row>
    <row r="72" spans="1:15" ht="22.2" customHeight="1">
      <c r="A72" s="280"/>
      <c r="B72" s="129" t="s">
        <v>42</v>
      </c>
      <c r="C72" s="222">
        <v>4932419902</v>
      </c>
      <c r="D72" s="27">
        <v>7.2762588149215796E-2</v>
      </c>
      <c r="E72" s="222">
        <v>5115317928</v>
      </c>
      <c r="F72" s="30">
        <v>7.5491999682742214E-2</v>
      </c>
      <c r="G72" s="254">
        <v>5553464997</v>
      </c>
      <c r="H72" s="30">
        <v>5.8374156398837848E-2</v>
      </c>
      <c r="I72" s="222">
        <v>6199736133</v>
      </c>
      <c r="J72" s="30">
        <v>5.3813024929892095E-2</v>
      </c>
      <c r="K72" s="159">
        <v>21800938960</v>
      </c>
      <c r="L72" s="164">
        <v>6.3028147552856725E-2</v>
      </c>
      <c r="M72" s="245"/>
      <c r="N72" s="245"/>
    </row>
    <row r="73" spans="1:15" ht="22.2" customHeight="1">
      <c r="A73" s="280"/>
      <c r="B73" s="129" t="s">
        <v>41</v>
      </c>
      <c r="C73" s="222">
        <v>3289309293</v>
      </c>
      <c r="D73" s="30">
        <v>4.8523577095473974E-2</v>
      </c>
      <c r="E73" s="222">
        <v>10039882520</v>
      </c>
      <c r="F73" s="30">
        <v>0.14816885649782999</v>
      </c>
      <c r="G73" s="254">
        <v>6990833747</v>
      </c>
      <c r="H73" s="30">
        <v>7.3482775659178545E-2</v>
      </c>
      <c r="I73" s="222">
        <v>4265665543</v>
      </c>
      <c r="J73" s="30">
        <v>3.7025505809222911E-2</v>
      </c>
      <c r="K73" s="159">
        <v>24585691103</v>
      </c>
      <c r="L73" s="164">
        <v>7.1079074592704641E-2</v>
      </c>
      <c r="M73" s="245"/>
      <c r="N73" s="245"/>
    </row>
    <row r="74" spans="1:15" ht="22.2" customHeight="1">
      <c r="A74" s="280"/>
      <c r="B74" s="126" t="s">
        <v>43</v>
      </c>
      <c r="C74" s="221">
        <v>4559679897</v>
      </c>
      <c r="D74" s="30">
        <v>6.7263963131594245E-2</v>
      </c>
      <c r="E74" s="221">
        <v>1302818018</v>
      </c>
      <c r="F74" s="30">
        <v>1.9227023380730682E-2</v>
      </c>
      <c r="G74" s="221">
        <v>2533671010</v>
      </c>
      <c r="H74" s="30">
        <v>2.6632185109807662E-2</v>
      </c>
      <c r="I74" s="221">
        <v>2874011033</v>
      </c>
      <c r="J74" s="30">
        <v>2.4946098358024089E-2</v>
      </c>
      <c r="K74" s="159">
        <v>11270179958</v>
      </c>
      <c r="L74" s="164">
        <v>3.2582934461831664E-2</v>
      </c>
      <c r="M74" s="245"/>
      <c r="N74" s="245"/>
    </row>
    <row r="75" spans="1:15" ht="22.2" customHeight="1">
      <c r="A75" s="280"/>
      <c r="B75" s="126" t="s">
        <v>0</v>
      </c>
      <c r="C75" s="221">
        <v>7359519801</v>
      </c>
      <c r="D75" s="30">
        <v>0.10856693446537828</v>
      </c>
      <c r="E75" s="221">
        <v>8649894274</v>
      </c>
      <c r="F75" s="30">
        <v>0.12765537254570458</v>
      </c>
      <c r="G75" s="221">
        <v>15734744466</v>
      </c>
      <c r="H75" s="30">
        <v>0.16539267553684237</v>
      </c>
      <c r="I75" s="221">
        <v>17088536166</v>
      </c>
      <c r="J75" s="30">
        <v>0.14832660664726399</v>
      </c>
      <c r="K75" s="159">
        <v>48832694707</v>
      </c>
      <c r="L75" s="164">
        <v>0.1411789782560999</v>
      </c>
      <c r="M75" s="245"/>
      <c r="N75" s="245"/>
    </row>
    <row r="76" spans="1:15" ht="22.2" customHeight="1">
      <c r="A76" s="280"/>
      <c r="B76" s="126" t="s">
        <v>44</v>
      </c>
      <c r="C76" s="221">
        <v>13982310654</v>
      </c>
      <c r="D76" s="191">
        <v>0.2062657137278322</v>
      </c>
      <c r="E76" s="221">
        <v>13213595688</v>
      </c>
      <c r="F76" s="122">
        <v>0.19500660086564611</v>
      </c>
      <c r="G76" s="221">
        <v>17270299403</v>
      </c>
      <c r="H76" s="191">
        <v>0.18153335961423689</v>
      </c>
      <c r="I76" s="221">
        <v>20211669915</v>
      </c>
      <c r="J76" s="191">
        <v>0.17543506266682674</v>
      </c>
      <c r="K76" s="241">
        <v>64677875660</v>
      </c>
      <c r="L76" s="161">
        <v>0.18698858328915757</v>
      </c>
      <c r="M76" s="245"/>
      <c r="N76" s="245"/>
    </row>
    <row r="77" spans="1:15" ht="22.2" customHeight="1">
      <c r="A77" s="280"/>
      <c r="B77" s="127" t="s">
        <v>12</v>
      </c>
      <c r="C77" s="218">
        <v>4388527334</v>
      </c>
      <c r="D77" s="123">
        <v>0.31386281156216111</v>
      </c>
      <c r="E77" s="218">
        <v>4561097045</v>
      </c>
      <c r="F77" s="123">
        <v>0.34518212549383404</v>
      </c>
      <c r="G77" s="218">
        <v>5712670650</v>
      </c>
      <c r="H77" s="123">
        <v>0.33078005868315519</v>
      </c>
      <c r="I77" s="218">
        <v>5383308635</v>
      </c>
      <c r="J77" s="123">
        <v>0.26634655412637637</v>
      </c>
      <c r="K77" s="242">
        <v>20045603664</v>
      </c>
      <c r="L77" s="162">
        <v>0.30992984014156783</v>
      </c>
      <c r="M77" s="245"/>
      <c r="N77" s="245"/>
    </row>
    <row r="78" spans="1:15" ht="22.2" customHeight="1">
      <c r="A78" s="280"/>
      <c r="B78" s="127" t="s">
        <v>44</v>
      </c>
      <c r="C78" s="219">
        <v>9593783320</v>
      </c>
      <c r="D78" s="123">
        <v>0.68613718843783889</v>
      </c>
      <c r="E78" s="219">
        <v>8652498643</v>
      </c>
      <c r="F78" s="12">
        <v>0.65481787450616602</v>
      </c>
      <c r="G78" s="219">
        <v>11557628753</v>
      </c>
      <c r="H78" s="12">
        <v>0.66921994131684481</v>
      </c>
      <c r="I78" s="219">
        <v>14828361280</v>
      </c>
      <c r="J78" s="12">
        <v>0.73365344587362369</v>
      </c>
      <c r="K78" s="242">
        <v>44632271996</v>
      </c>
      <c r="L78" s="163">
        <v>0.69007015985843223</v>
      </c>
      <c r="M78" s="245"/>
      <c r="N78" s="245"/>
    </row>
    <row r="79" spans="1:15" ht="22.2" customHeight="1" thickBot="1">
      <c r="A79" s="281"/>
      <c r="B79" s="80" t="s">
        <v>20</v>
      </c>
      <c r="C79" s="134">
        <v>67787856747</v>
      </c>
      <c r="D79" s="78">
        <v>1</v>
      </c>
      <c r="E79" s="134">
        <v>67759735462</v>
      </c>
      <c r="F79" s="141">
        <v>1</v>
      </c>
      <c r="G79" s="134">
        <v>95135678862</v>
      </c>
      <c r="H79" s="141">
        <v>1</v>
      </c>
      <c r="I79" s="134">
        <v>115208839144</v>
      </c>
      <c r="J79" s="141">
        <v>1</v>
      </c>
      <c r="K79" s="243">
        <v>345892110215</v>
      </c>
      <c r="L79" s="198">
        <v>1</v>
      </c>
      <c r="M79" s="245"/>
      <c r="N79" s="245"/>
    </row>
  </sheetData>
  <mergeCells count="14">
    <mergeCell ref="A68:A79"/>
    <mergeCell ref="A55:A66"/>
    <mergeCell ref="N1:R1"/>
    <mergeCell ref="A42:A53"/>
    <mergeCell ref="B1:B2"/>
    <mergeCell ref="A3:A14"/>
    <mergeCell ref="A1:A2"/>
    <mergeCell ref="A16:A27"/>
    <mergeCell ref="A29:A40"/>
    <mergeCell ref="C1:D1"/>
    <mergeCell ref="E1:F1"/>
    <mergeCell ref="G1:H1"/>
    <mergeCell ref="I1:J1"/>
    <mergeCell ref="K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R78"/>
  <sheetViews>
    <sheetView showGridLines="0" tabSelected="1" topLeftCell="A52" zoomScale="80" zoomScaleNormal="80" workbookViewId="0">
      <selection activeCell="K74" sqref="K74"/>
    </sheetView>
  </sheetViews>
  <sheetFormatPr defaultColWidth="8.69921875" defaultRowHeight="22.2" customHeight="1"/>
  <cols>
    <col min="1" max="1" width="14" style="176" customWidth="1"/>
    <col min="2" max="2" width="16.69921875" style="9" customWidth="1"/>
    <col min="3" max="10" width="16.69921875" style="5" customWidth="1"/>
    <col min="11" max="12" width="16.69921875" style="6" customWidth="1"/>
    <col min="13" max="16384" width="8.69921875" style="1"/>
  </cols>
  <sheetData>
    <row r="1" spans="1:18" ht="22.2" customHeight="1">
      <c r="A1" s="296"/>
      <c r="B1" s="292" t="s">
        <v>5</v>
      </c>
      <c r="C1" s="287" t="s">
        <v>21</v>
      </c>
      <c r="D1" s="287"/>
      <c r="E1" s="287" t="s">
        <v>22</v>
      </c>
      <c r="F1" s="287"/>
      <c r="G1" s="287" t="s">
        <v>23</v>
      </c>
      <c r="H1" s="287"/>
      <c r="I1" s="287" t="s">
        <v>24</v>
      </c>
      <c r="J1" s="287"/>
      <c r="K1" s="288" t="s">
        <v>30</v>
      </c>
      <c r="L1" s="288"/>
    </row>
    <row r="2" spans="1:18" s="2" customFormat="1" ht="24.6" customHeight="1" thickBot="1">
      <c r="A2" s="297"/>
      <c r="B2" s="293"/>
      <c r="C2" s="13" t="s">
        <v>31</v>
      </c>
      <c r="D2" s="13" t="s">
        <v>32</v>
      </c>
      <c r="E2" s="13" t="s">
        <v>31</v>
      </c>
      <c r="F2" s="13" t="s">
        <v>32</v>
      </c>
      <c r="G2" s="13" t="s">
        <v>31</v>
      </c>
      <c r="H2" s="13" t="s">
        <v>32</v>
      </c>
      <c r="I2" s="13" t="s">
        <v>31</v>
      </c>
      <c r="J2" s="13" t="s">
        <v>32</v>
      </c>
      <c r="K2" s="190" t="s">
        <v>31</v>
      </c>
      <c r="L2" s="190" t="s">
        <v>32</v>
      </c>
    </row>
    <row r="3" spans="1:18" ht="24.6" customHeight="1" thickTop="1">
      <c r="A3" s="289" t="s">
        <v>29</v>
      </c>
      <c r="B3" s="22" t="s">
        <v>45</v>
      </c>
      <c r="C3" s="113">
        <v>16767592136</v>
      </c>
      <c r="D3" s="33">
        <v>0.76502071173368558</v>
      </c>
      <c r="E3" s="113">
        <v>17756008308</v>
      </c>
      <c r="F3" s="24">
        <v>0.62242472894080192</v>
      </c>
      <c r="G3" s="113">
        <v>11745537664</v>
      </c>
      <c r="H3" s="24">
        <v>0.67204606598766325</v>
      </c>
      <c r="I3" s="113">
        <v>19338952984</v>
      </c>
      <c r="J3" s="24">
        <v>0.56349590699154939</v>
      </c>
      <c r="K3" s="155">
        <v>65608091092</v>
      </c>
      <c r="L3" s="160">
        <v>0.64169498340626674</v>
      </c>
    </row>
    <row r="4" spans="1:18" ht="24.6" customHeight="1">
      <c r="A4" s="294"/>
      <c r="B4" s="132" t="s">
        <v>46</v>
      </c>
      <c r="C4" s="114">
        <v>1249645133</v>
      </c>
      <c r="D4" s="119">
        <v>5.7015008553891043E-2</v>
      </c>
      <c r="E4" s="114">
        <v>5332264865</v>
      </c>
      <c r="F4" s="122">
        <v>0.18691889841833625</v>
      </c>
      <c r="G4" s="114">
        <v>1969758453</v>
      </c>
      <c r="H4" s="122">
        <v>0.11270394401287712</v>
      </c>
      <c r="I4" s="114">
        <v>10320064759</v>
      </c>
      <c r="J4" s="122">
        <v>0.30070471014617522</v>
      </c>
      <c r="K4" s="156">
        <v>18871733210</v>
      </c>
      <c r="L4" s="161">
        <v>0.1845793152563629</v>
      </c>
    </row>
    <row r="5" spans="1:18" ht="24.6" customHeight="1">
      <c r="A5" s="294"/>
      <c r="B5" s="130" t="s">
        <v>47</v>
      </c>
      <c r="C5" s="115">
        <v>400858601</v>
      </c>
      <c r="D5" s="120">
        <v>0.32077794760634659</v>
      </c>
      <c r="E5" s="115">
        <v>319232643</v>
      </c>
      <c r="F5" s="123">
        <v>5.9868114409579315E-2</v>
      </c>
      <c r="G5" s="115">
        <v>486916197</v>
      </c>
      <c r="H5" s="123">
        <v>0.24719589158681479</v>
      </c>
      <c r="I5" s="115">
        <v>1328551620</v>
      </c>
      <c r="J5" s="123">
        <v>0.12873481426958941</v>
      </c>
      <c r="K5" s="158">
        <v>2535559061</v>
      </c>
      <c r="L5" s="162">
        <v>0.13435750880880537</v>
      </c>
    </row>
    <row r="6" spans="1:18" ht="24.6" customHeight="1">
      <c r="A6" s="294"/>
      <c r="B6" s="130" t="s">
        <v>48</v>
      </c>
      <c r="C6" s="115"/>
      <c r="D6" s="120">
        <v>0</v>
      </c>
      <c r="E6" s="115">
        <v>1087479694</v>
      </c>
      <c r="F6" s="123">
        <v>0.20394330017963203</v>
      </c>
      <c r="G6" s="115">
        <v>303744780</v>
      </c>
      <c r="H6" s="123">
        <v>0.15420407488917628</v>
      </c>
      <c r="I6" s="115">
        <v>1007336817</v>
      </c>
      <c r="J6" s="123">
        <v>9.7609544176698509E-2</v>
      </c>
      <c r="K6" s="158">
        <v>2398561291</v>
      </c>
      <c r="L6" s="162">
        <v>0.12709809238554831</v>
      </c>
    </row>
    <row r="7" spans="1:18" ht="24.6" customHeight="1">
      <c r="A7" s="294"/>
      <c r="B7" s="130" t="s">
        <v>49</v>
      </c>
      <c r="C7" s="115">
        <v>569544040</v>
      </c>
      <c r="D7" s="120">
        <v>0.45576462065891149</v>
      </c>
      <c r="E7" s="115">
        <v>113922260</v>
      </c>
      <c r="F7" s="123">
        <v>2.1364703908045648E-2</v>
      </c>
      <c r="G7" s="115">
        <v>270989664</v>
      </c>
      <c r="H7" s="123">
        <v>0.13757507352603299</v>
      </c>
      <c r="I7" s="115">
        <v>187971721</v>
      </c>
      <c r="J7" s="123">
        <v>1.8214199754519194E-2</v>
      </c>
      <c r="K7" s="158">
        <v>1142427685</v>
      </c>
      <c r="L7" s="162">
        <v>6.0536447409856108E-2</v>
      </c>
      <c r="N7" s="260"/>
      <c r="O7" s="260"/>
      <c r="P7" s="260"/>
      <c r="Q7" s="260"/>
      <c r="R7" s="260"/>
    </row>
    <row r="8" spans="1:18" ht="24.6" customHeight="1">
      <c r="A8" s="294"/>
      <c r="B8" s="130" t="s">
        <v>50</v>
      </c>
      <c r="C8" s="115"/>
      <c r="D8" s="120">
        <v>0</v>
      </c>
      <c r="E8" s="115">
        <v>590263366</v>
      </c>
      <c r="F8" s="123">
        <v>0.1106965578312472</v>
      </c>
      <c r="G8" s="115">
        <v>93219670</v>
      </c>
      <c r="H8" s="123">
        <v>4.7325432140181305E-2</v>
      </c>
      <c r="I8" s="115">
        <v>262904235</v>
      </c>
      <c r="J8" s="123">
        <v>2.5475056711318066E-2</v>
      </c>
      <c r="K8" s="158">
        <v>946387271</v>
      </c>
      <c r="L8" s="162">
        <v>5.0148402399972251E-2</v>
      </c>
      <c r="N8" s="260"/>
      <c r="O8" s="260"/>
      <c r="P8" s="260"/>
      <c r="Q8" s="260"/>
      <c r="R8" s="260"/>
    </row>
    <row r="9" spans="1:18" ht="24.6" customHeight="1">
      <c r="A9" s="294"/>
      <c r="B9" s="130" t="s">
        <v>13</v>
      </c>
      <c r="C9" s="115">
        <v>0</v>
      </c>
      <c r="D9" s="120">
        <v>0</v>
      </c>
      <c r="E9" s="115">
        <v>2060660044</v>
      </c>
      <c r="F9" s="123">
        <v>0.38645117903384568</v>
      </c>
      <c r="G9" s="115">
        <v>588321426</v>
      </c>
      <c r="H9" s="123">
        <v>0.29867693934957823</v>
      </c>
      <c r="I9" s="115">
        <v>3281940918</v>
      </c>
      <c r="J9" s="123">
        <v>0.3180155352356544</v>
      </c>
      <c r="K9" s="158">
        <v>5930922388</v>
      </c>
      <c r="L9" s="162">
        <v>0.31427544688143672</v>
      </c>
      <c r="N9" s="260"/>
      <c r="O9" s="260"/>
      <c r="P9" s="260"/>
      <c r="Q9" s="260"/>
      <c r="R9" s="260"/>
    </row>
    <row r="10" spans="1:18" ht="24.6" customHeight="1">
      <c r="A10" s="294"/>
      <c r="B10" s="133" t="s">
        <v>44</v>
      </c>
      <c r="C10" s="116">
        <v>279242492</v>
      </c>
      <c r="D10" s="120">
        <v>0.22345743173474192</v>
      </c>
      <c r="E10" s="116">
        <v>1160706858</v>
      </c>
      <c r="F10" s="123">
        <v>0.21767614463765014</v>
      </c>
      <c r="G10" s="116">
        <v>226566716</v>
      </c>
      <c r="H10" s="123">
        <v>0.11502258850821645</v>
      </c>
      <c r="I10" s="116">
        <v>4251359448</v>
      </c>
      <c r="J10" s="123">
        <v>0.41195084985222041</v>
      </c>
      <c r="K10" s="157">
        <v>5917875514</v>
      </c>
      <c r="L10" s="162">
        <v>0.31358410211438126</v>
      </c>
      <c r="N10" s="260"/>
      <c r="O10" s="260"/>
      <c r="P10" s="260"/>
      <c r="Q10" s="260"/>
      <c r="R10" s="260"/>
    </row>
    <row r="11" spans="1:18" ht="24.6" customHeight="1">
      <c r="A11" s="294"/>
      <c r="B11" s="10" t="s">
        <v>51</v>
      </c>
      <c r="C11" s="117">
        <v>1868562610</v>
      </c>
      <c r="D11" s="34">
        <v>8.5253093361690374E-2</v>
      </c>
      <c r="E11" s="117">
        <v>2764121879</v>
      </c>
      <c r="F11" s="27">
        <v>9.689440224697124E-2</v>
      </c>
      <c r="G11" s="117">
        <v>2148282315</v>
      </c>
      <c r="H11" s="27">
        <v>0.12291856871326448</v>
      </c>
      <c r="I11" s="117">
        <v>2302319630</v>
      </c>
      <c r="J11" s="27">
        <v>6.708469114975632E-2</v>
      </c>
      <c r="K11" s="159">
        <v>9083286434</v>
      </c>
      <c r="L11" s="164">
        <v>8.8841166394654128E-2</v>
      </c>
      <c r="N11" s="260"/>
      <c r="O11" s="260"/>
      <c r="P11" s="260"/>
      <c r="Q11" s="260"/>
      <c r="R11" s="260"/>
    </row>
    <row r="12" spans="1:18" ht="24.6" customHeight="1">
      <c r="A12" s="294"/>
      <c r="B12" s="10" t="s">
        <v>44</v>
      </c>
      <c r="C12" s="117">
        <v>2032027807</v>
      </c>
      <c r="D12" s="34">
        <v>9.2711186350732958E-2</v>
      </c>
      <c r="E12" s="117">
        <v>2674762502</v>
      </c>
      <c r="F12" s="27">
        <v>9.3761970393890573E-2</v>
      </c>
      <c r="G12" s="117">
        <v>1613702157</v>
      </c>
      <c r="H12" s="27">
        <v>9.2331421286195162E-2</v>
      </c>
      <c r="I12" s="117">
        <v>2358260594</v>
      </c>
      <c r="J12" s="27">
        <v>6.8714691712519038E-2</v>
      </c>
      <c r="K12" s="159">
        <v>8678753060</v>
      </c>
      <c r="L12" s="164">
        <v>8.4884534942716278E-2</v>
      </c>
      <c r="N12" s="260"/>
      <c r="O12" s="260"/>
      <c r="P12" s="260"/>
      <c r="Q12" s="260"/>
      <c r="R12" s="260"/>
    </row>
    <row r="13" spans="1:18" ht="24.6" customHeight="1" thickBot="1">
      <c r="A13" s="295"/>
      <c r="B13" s="131" t="s">
        <v>20</v>
      </c>
      <c r="C13" s="134">
        <v>21917827686</v>
      </c>
      <c r="D13" s="146">
        <v>1</v>
      </c>
      <c r="E13" s="118">
        <v>28527157554</v>
      </c>
      <c r="F13" s="141">
        <v>1</v>
      </c>
      <c r="G13" s="134">
        <v>17477280589</v>
      </c>
      <c r="H13" s="141">
        <v>1</v>
      </c>
      <c r="I13" s="134">
        <v>34319597967</v>
      </c>
      <c r="J13" s="141">
        <v>1</v>
      </c>
      <c r="K13" s="134">
        <v>102241863796</v>
      </c>
      <c r="L13" s="148">
        <v>1</v>
      </c>
      <c r="N13" s="260"/>
      <c r="O13" s="260"/>
      <c r="P13" s="260"/>
      <c r="Q13" s="260"/>
      <c r="R13" s="260"/>
    </row>
    <row r="14" spans="1:18" ht="15" customHeight="1" thickBot="1">
      <c r="A14" s="174"/>
      <c r="B14" s="16"/>
      <c r="C14" s="103"/>
      <c r="D14" s="104"/>
      <c r="E14" s="103"/>
      <c r="F14" s="105"/>
      <c r="G14" s="103"/>
      <c r="H14" s="105"/>
      <c r="I14" s="103"/>
      <c r="J14" s="105"/>
      <c r="K14" s="149"/>
      <c r="L14" s="106"/>
      <c r="N14" s="260"/>
      <c r="O14" s="260"/>
      <c r="P14" s="260"/>
      <c r="Q14" s="260"/>
      <c r="R14" s="260"/>
    </row>
    <row r="15" spans="1:18" ht="24.6" customHeight="1" thickTop="1">
      <c r="A15" s="289" t="s">
        <v>33</v>
      </c>
      <c r="B15" s="22" t="s">
        <v>45</v>
      </c>
      <c r="C15" s="113">
        <v>14997831115</v>
      </c>
      <c r="D15" s="33">
        <v>0.65164687917079434</v>
      </c>
      <c r="E15" s="113">
        <v>18940284656</v>
      </c>
      <c r="F15" s="24">
        <v>0.60009899093567531</v>
      </c>
      <c r="G15" s="113">
        <v>17676826391</v>
      </c>
      <c r="H15" s="24">
        <v>0.52152010657762626</v>
      </c>
      <c r="I15" s="113">
        <v>21737115957</v>
      </c>
      <c r="J15" s="24">
        <v>0.59800944676545353</v>
      </c>
      <c r="K15" s="155">
        <v>73352058119</v>
      </c>
      <c r="L15" s="165">
        <v>0.58765734087559751</v>
      </c>
      <c r="N15" s="260"/>
      <c r="O15" s="260"/>
      <c r="P15" s="260"/>
      <c r="Q15" s="260"/>
      <c r="R15" s="260"/>
    </row>
    <row r="16" spans="1:18" ht="24.6" customHeight="1">
      <c r="A16" s="290"/>
      <c r="B16" s="132" t="s">
        <v>46</v>
      </c>
      <c r="C16" s="114">
        <v>2635006022</v>
      </c>
      <c r="D16" s="119">
        <v>0.11448945101903485</v>
      </c>
      <c r="E16" s="114">
        <v>4999420416.0606003</v>
      </c>
      <c r="F16" s="122">
        <v>0.15840031981730426</v>
      </c>
      <c r="G16" s="114">
        <v>8840840039.6434002</v>
      </c>
      <c r="H16" s="122">
        <v>0.26083165256734414</v>
      </c>
      <c r="I16" s="114">
        <v>8389072533.0763054</v>
      </c>
      <c r="J16" s="122">
        <v>0.23079163925445598</v>
      </c>
      <c r="K16" s="156">
        <v>24864339010.780304</v>
      </c>
      <c r="L16" s="161">
        <v>0.19919974599758017</v>
      </c>
      <c r="N16" s="260"/>
      <c r="O16" s="260"/>
      <c r="P16" s="260"/>
      <c r="Q16" s="260"/>
      <c r="R16" s="260"/>
    </row>
    <row r="17" spans="1:18" ht="24.6" customHeight="1">
      <c r="A17" s="290"/>
      <c r="B17" s="130" t="s">
        <v>47</v>
      </c>
      <c r="C17" s="115">
        <v>874244342</v>
      </c>
      <c r="D17" s="120">
        <v>0.33178077571771103</v>
      </c>
      <c r="E17" s="115">
        <v>1236558850</v>
      </c>
      <c r="F17" s="123">
        <v>0.24734044090942303</v>
      </c>
      <c r="G17" s="115">
        <v>1223193259</v>
      </c>
      <c r="H17" s="123">
        <v>0.13835713048930337</v>
      </c>
      <c r="I17" s="115">
        <v>562195582</v>
      </c>
      <c r="J17" s="123">
        <v>6.7015224839621301E-2</v>
      </c>
      <c r="K17" s="158">
        <v>3896192033</v>
      </c>
      <c r="L17" s="162">
        <v>0.15669799351234506</v>
      </c>
      <c r="N17" s="260"/>
      <c r="O17" s="260"/>
      <c r="P17" s="260"/>
      <c r="Q17" s="260"/>
      <c r="R17" s="260"/>
    </row>
    <row r="18" spans="1:18" ht="24.6" customHeight="1">
      <c r="A18" s="290"/>
      <c r="B18" s="130" t="s">
        <v>48</v>
      </c>
      <c r="C18" s="115">
        <v>0</v>
      </c>
      <c r="D18" s="120">
        <v>0</v>
      </c>
      <c r="E18" s="115">
        <v>1030207149</v>
      </c>
      <c r="F18" s="123">
        <v>0.20606531622955079</v>
      </c>
      <c r="G18" s="115">
        <v>739225520</v>
      </c>
      <c r="H18" s="123">
        <v>8.3614850702560278E-2</v>
      </c>
      <c r="I18" s="115">
        <v>1992958129</v>
      </c>
      <c r="J18" s="123">
        <v>0.23756596705323449</v>
      </c>
      <c r="K18" s="158">
        <v>3762390798</v>
      </c>
      <c r="L18" s="162">
        <v>0.15131674308208071</v>
      </c>
      <c r="N18" s="260"/>
      <c r="O18" s="260"/>
      <c r="P18" s="260"/>
      <c r="Q18" s="260"/>
      <c r="R18" s="260"/>
    </row>
    <row r="19" spans="1:18" ht="24.6" customHeight="1">
      <c r="A19" s="290"/>
      <c r="B19" s="130" t="s">
        <v>49</v>
      </c>
      <c r="C19" s="115">
        <v>312866307</v>
      </c>
      <c r="D19" s="120">
        <v>0.11873457001154436</v>
      </c>
      <c r="E19" s="115">
        <v>529923553</v>
      </c>
      <c r="F19" s="123">
        <v>0.10599699743146718</v>
      </c>
      <c r="G19" s="115">
        <v>153008444</v>
      </c>
      <c r="H19" s="123">
        <v>1.7307002876863688E-2</v>
      </c>
      <c r="I19" s="115">
        <v>78724919</v>
      </c>
      <c r="J19" s="123">
        <v>9.3842219970806801E-3</v>
      </c>
      <c r="K19" s="158">
        <v>1074523223</v>
      </c>
      <c r="L19" s="162">
        <v>4.3215434865737812E-2</v>
      </c>
      <c r="N19" s="260"/>
      <c r="O19" s="260"/>
      <c r="P19" s="260"/>
      <c r="Q19" s="260"/>
      <c r="R19" s="260"/>
    </row>
    <row r="20" spans="1:18" ht="24.6" customHeight="1">
      <c r="A20" s="290"/>
      <c r="B20" s="130" t="s">
        <v>50</v>
      </c>
      <c r="C20" s="115">
        <v>0</v>
      </c>
      <c r="D20" s="120">
        <v>0</v>
      </c>
      <c r="E20" s="115">
        <v>211399152</v>
      </c>
      <c r="F20" s="123">
        <v>4.2284731910299404E-2</v>
      </c>
      <c r="G20" s="115">
        <v>1419740</v>
      </c>
      <c r="H20" s="123">
        <v>1.605888121076406E-4</v>
      </c>
      <c r="I20" s="115">
        <v>178385353</v>
      </c>
      <c r="J20" s="123">
        <v>2.1264013667382776E-2</v>
      </c>
      <c r="K20" s="158">
        <v>391204245</v>
      </c>
      <c r="L20" s="162">
        <v>1.5733546941681723E-2</v>
      </c>
      <c r="N20" s="260"/>
      <c r="O20" s="260"/>
      <c r="P20" s="260"/>
      <c r="Q20" s="260"/>
      <c r="R20" s="260"/>
    </row>
    <row r="21" spans="1:18" ht="24.6" customHeight="1">
      <c r="A21" s="290"/>
      <c r="B21" s="130" t="s">
        <v>13</v>
      </c>
      <c r="C21" s="115">
        <v>472231182</v>
      </c>
      <c r="D21" s="120">
        <v>0.17921446025446691</v>
      </c>
      <c r="E21" s="115">
        <v>1544762760</v>
      </c>
      <c r="F21" s="123">
        <v>0.30898836893921972</v>
      </c>
      <c r="G21" s="115">
        <v>2586558290</v>
      </c>
      <c r="H21" s="123">
        <v>0.29256928961519024</v>
      </c>
      <c r="I21" s="115">
        <v>3852562899</v>
      </c>
      <c r="J21" s="123">
        <v>0.45923585519259424</v>
      </c>
      <c r="K21" s="158">
        <v>8456115131</v>
      </c>
      <c r="L21" s="162">
        <v>0.34009008352619891</v>
      </c>
      <c r="N21" s="260"/>
      <c r="O21" s="260"/>
      <c r="P21" s="260"/>
      <c r="Q21" s="260"/>
      <c r="R21" s="260"/>
    </row>
    <row r="22" spans="1:18" ht="24.6" customHeight="1">
      <c r="A22" s="290"/>
      <c r="B22" s="133" t="s">
        <v>44</v>
      </c>
      <c r="C22" s="116">
        <v>975664191</v>
      </c>
      <c r="D22" s="120">
        <v>0.37027019401627764</v>
      </c>
      <c r="E22" s="115">
        <v>446568952.06060028</v>
      </c>
      <c r="F22" s="123">
        <v>8.9324144580039899E-2</v>
      </c>
      <c r="G22" s="116">
        <v>4137434786.6433983</v>
      </c>
      <c r="H22" s="12">
        <v>0.46799113750397453</v>
      </c>
      <c r="I22" s="116">
        <v>1724245651.0763054</v>
      </c>
      <c r="J22" s="12">
        <v>0.20553471725008651</v>
      </c>
      <c r="K22" s="157">
        <v>7283913580.780304</v>
      </c>
      <c r="L22" s="163">
        <v>0.29294619807195577</v>
      </c>
      <c r="N22" s="260"/>
      <c r="O22" s="260"/>
      <c r="P22" s="260"/>
      <c r="Q22" s="260"/>
      <c r="R22" s="260"/>
    </row>
    <row r="23" spans="1:18" ht="24.6" customHeight="1">
      <c r="A23" s="290"/>
      <c r="B23" s="10" t="s">
        <v>51</v>
      </c>
      <c r="C23" s="117">
        <v>3307519445</v>
      </c>
      <c r="D23" s="34">
        <v>0.14370976093838803</v>
      </c>
      <c r="E23" s="114">
        <v>3421347948</v>
      </c>
      <c r="F23" s="27">
        <v>0.10840108733974264</v>
      </c>
      <c r="G23" s="117">
        <v>1502465852</v>
      </c>
      <c r="H23" s="30">
        <v>4.4327309321951017E-2</v>
      </c>
      <c r="I23" s="117">
        <v>1725040715</v>
      </c>
      <c r="J23" s="30">
        <v>4.7457567308639641E-2</v>
      </c>
      <c r="K23" s="159">
        <v>9956373960</v>
      </c>
      <c r="L23" s="162">
        <v>7.9765127197993446E-2</v>
      </c>
      <c r="N23" s="260"/>
      <c r="O23" s="260"/>
      <c r="P23" s="260"/>
      <c r="Q23" s="260"/>
      <c r="R23" s="260"/>
    </row>
    <row r="24" spans="1:18" ht="24.6" customHeight="1">
      <c r="A24" s="290"/>
      <c r="B24" s="10" t="s">
        <v>44</v>
      </c>
      <c r="C24" s="117">
        <v>2074916865</v>
      </c>
      <c r="D24" s="34">
        <v>9.0153908871782776E-2</v>
      </c>
      <c r="E24" s="117">
        <v>4200880831</v>
      </c>
      <c r="F24" s="27">
        <v>0.13309960190727776</v>
      </c>
      <c r="G24" s="117">
        <v>5874680531</v>
      </c>
      <c r="H24" s="27">
        <v>0.17332093153307851</v>
      </c>
      <c r="I24" s="117">
        <v>4497888814</v>
      </c>
      <c r="J24" s="27">
        <v>0.12374134667145079</v>
      </c>
      <c r="K24" s="159">
        <v>16648367041</v>
      </c>
      <c r="L24" s="164">
        <v>0.13337778592882893</v>
      </c>
      <c r="N24" s="260"/>
      <c r="O24" s="260"/>
      <c r="P24" s="260"/>
      <c r="Q24" s="260"/>
      <c r="R24" s="260"/>
    </row>
    <row r="25" spans="1:18" ht="24.6" customHeight="1" thickBot="1">
      <c r="A25" s="291"/>
      <c r="B25" s="131" t="s">
        <v>20</v>
      </c>
      <c r="C25" s="134">
        <v>23015273447</v>
      </c>
      <c r="D25" s="146">
        <v>1</v>
      </c>
      <c r="E25" s="134">
        <v>31561933851.0606</v>
      </c>
      <c r="F25" s="141">
        <v>1</v>
      </c>
      <c r="G25" s="134">
        <v>33894812813.643402</v>
      </c>
      <c r="H25" s="141">
        <v>1</v>
      </c>
      <c r="I25" s="134">
        <v>36349118019.076309</v>
      </c>
      <c r="J25" s="141">
        <v>1.0591358923850971</v>
      </c>
      <c r="K25" s="134">
        <v>124821138130.7803</v>
      </c>
      <c r="L25" s="148">
        <v>1</v>
      </c>
      <c r="N25" s="260"/>
      <c r="O25" s="260"/>
      <c r="P25" s="260"/>
      <c r="Q25" s="260"/>
      <c r="R25" s="260"/>
    </row>
    <row r="26" spans="1:18" ht="15" customHeight="1" thickBot="1">
      <c r="A26" s="175"/>
      <c r="B26" s="18"/>
      <c r="C26" s="150"/>
      <c r="D26" s="153"/>
      <c r="E26" s="150"/>
      <c r="F26" s="151"/>
      <c r="G26" s="150"/>
      <c r="H26" s="151"/>
      <c r="I26" s="150"/>
      <c r="J26" s="151"/>
      <c r="K26" s="154"/>
      <c r="L26" s="152"/>
      <c r="N26" s="260"/>
      <c r="O26" s="260"/>
      <c r="P26" s="260"/>
      <c r="Q26" s="260"/>
      <c r="R26" s="260"/>
    </row>
    <row r="27" spans="1:18" ht="24.6" customHeight="1" thickTop="1">
      <c r="A27" s="289" t="s">
        <v>34</v>
      </c>
      <c r="B27" s="22" t="s">
        <v>45</v>
      </c>
      <c r="C27" s="113">
        <v>14183961896</v>
      </c>
      <c r="D27" s="33">
        <v>0.53809567128683378</v>
      </c>
      <c r="E27" s="113">
        <v>24133422617</v>
      </c>
      <c r="F27" s="24">
        <v>0.61622947826041807</v>
      </c>
      <c r="G27" s="113">
        <v>19042525507</v>
      </c>
      <c r="H27" s="24">
        <v>0.41784220322361604</v>
      </c>
      <c r="I27" s="113">
        <v>22120657241</v>
      </c>
      <c r="J27" s="24">
        <v>0.49888986301804228</v>
      </c>
      <c r="K27" s="155">
        <v>79480567261</v>
      </c>
      <c r="L27" s="160">
        <v>0.51134001496272163</v>
      </c>
      <c r="N27" s="260"/>
      <c r="O27" s="260"/>
      <c r="P27" s="230"/>
      <c r="Q27" s="260"/>
      <c r="R27" s="260"/>
    </row>
    <row r="28" spans="1:18" ht="24.6" customHeight="1">
      <c r="A28" s="290"/>
      <c r="B28" s="132" t="s">
        <v>46</v>
      </c>
      <c r="C28" s="114">
        <v>7404878349.2936001</v>
      </c>
      <c r="D28" s="119">
        <v>0.28091819587333733</v>
      </c>
      <c r="E28" s="114">
        <v>6050242681.4158993</v>
      </c>
      <c r="F28" s="122">
        <v>0.15448856758061025</v>
      </c>
      <c r="G28" s="114">
        <v>16217813272.600901</v>
      </c>
      <c r="H28" s="122">
        <v>0.35586071956693649</v>
      </c>
      <c r="I28" s="114">
        <v>11509948233.689598</v>
      </c>
      <c r="J28" s="122">
        <v>0.25958525712369729</v>
      </c>
      <c r="K28" s="156">
        <v>41182882537</v>
      </c>
      <c r="L28" s="162">
        <v>0.26495099995355315</v>
      </c>
      <c r="N28" s="260"/>
      <c r="O28" s="260"/>
      <c r="P28" s="230"/>
      <c r="Q28" s="260"/>
      <c r="R28" s="260"/>
    </row>
    <row r="29" spans="1:18" ht="24.6" customHeight="1">
      <c r="A29" s="290"/>
      <c r="B29" s="130" t="s">
        <v>47</v>
      </c>
      <c r="C29" s="115">
        <v>1891340254</v>
      </c>
      <c r="D29" s="120">
        <v>0.25541813987807477</v>
      </c>
      <c r="E29" s="115">
        <v>875697878.93149996</v>
      </c>
      <c r="F29" s="123">
        <v>0.14473764525534141</v>
      </c>
      <c r="G29" s="115">
        <v>2181460864.5885005</v>
      </c>
      <c r="H29" s="123">
        <v>0.13451017272926419</v>
      </c>
      <c r="I29" s="115">
        <v>1848044051</v>
      </c>
      <c r="J29" s="123">
        <v>0.16056058754380653</v>
      </c>
      <c r="K29" s="158">
        <v>6796543048.5200005</v>
      </c>
      <c r="L29" s="162">
        <v>0.16503320384176051</v>
      </c>
      <c r="N29" s="260"/>
      <c r="O29" s="260"/>
      <c r="P29" s="260"/>
      <c r="Q29" s="260"/>
      <c r="R29" s="260"/>
    </row>
    <row r="30" spans="1:18" ht="24.6" customHeight="1">
      <c r="A30" s="290"/>
      <c r="B30" s="130" t="s">
        <v>48</v>
      </c>
      <c r="C30" s="115">
        <v>207208963</v>
      </c>
      <c r="D30" s="120">
        <v>2.7982763959892337E-2</v>
      </c>
      <c r="E30" s="115">
        <v>350284481.54550004</v>
      </c>
      <c r="F30" s="123">
        <v>5.7895939054055469E-2</v>
      </c>
      <c r="G30" s="115">
        <v>5353717921.9761</v>
      </c>
      <c r="H30" s="123">
        <v>0.33011342725353182</v>
      </c>
      <c r="I30" s="115">
        <v>-30962701</v>
      </c>
      <c r="J30" s="123">
        <v>-2.6900816903217889E-3</v>
      </c>
      <c r="K30" s="158">
        <v>5880248665.5215998</v>
      </c>
      <c r="L30" s="162">
        <v>0.14278380490337458</v>
      </c>
      <c r="N30" s="260"/>
      <c r="O30" s="260"/>
      <c r="P30" s="260"/>
      <c r="Q30" s="260"/>
      <c r="R30" s="260"/>
    </row>
    <row r="31" spans="1:18" ht="24.6" customHeight="1">
      <c r="A31" s="290"/>
      <c r="B31" s="130" t="s">
        <v>49</v>
      </c>
      <c r="C31" s="115">
        <v>363683788</v>
      </c>
      <c r="D31" s="120">
        <v>4.9114080048957752E-2</v>
      </c>
      <c r="E31" s="115">
        <v>342901052.29499996</v>
      </c>
      <c r="F31" s="123">
        <v>5.6675586476599489E-2</v>
      </c>
      <c r="G31" s="115">
        <v>396612963.83300006</v>
      </c>
      <c r="H31" s="123">
        <v>2.4455390943676467E-2</v>
      </c>
      <c r="I31" s="115">
        <v>641036706</v>
      </c>
      <c r="J31" s="123">
        <v>5.5694143273701847E-2</v>
      </c>
      <c r="K31" s="158">
        <v>1744234510.128</v>
      </c>
      <c r="L31" s="162">
        <v>4.2353385743723132E-2</v>
      </c>
      <c r="N31" s="260"/>
      <c r="O31" s="260"/>
      <c r="P31" s="260"/>
      <c r="Q31" s="260"/>
      <c r="R31" s="260"/>
    </row>
    <row r="32" spans="1:18" ht="24.6" customHeight="1">
      <c r="A32" s="290"/>
      <c r="B32" s="130" t="s">
        <v>50</v>
      </c>
      <c r="C32" s="115">
        <v>10219900</v>
      </c>
      <c r="D32" s="120">
        <v>1.3801577173749172E-3</v>
      </c>
      <c r="E32" s="115">
        <v>67925255.907499999</v>
      </c>
      <c r="F32" s="123">
        <v>1.1226864686955646E-2</v>
      </c>
      <c r="G32" s="115">
        <v>44025566.634900004</v>
      </c>
      <c r="H32" s="123">
        <v>2.7146425905198186E-3</v>
      </c>
      <c r="I32" s="115">
        <v>149016433</v>
      </c>
      <c r="J32" s="123">
        <v>1.2946750930106632E-2</v>
      </c>
      <c r="K32" s="158">
        <v>271187155.5424</v>
      </c>
      <c r="L32" s="162">
        <v>6.5849483774905E-3</v>
      </c>
      <c r="N32" s="260"/>
      <c r="O32" s="260"/>
      <c r="P32" s="260"/>
      <c r="Q32" s="260"/>
      <c r="R32" s="260"/>
    </row>
    <row r="33" spans="1:18" ht="24.6" customHeight="1">
      <c r="A33" s="290"/>
      <c r="B33" s="130" t="s">
        <v>13</v>
      </c>
      <c r="C33" s="115">
        <v>3732251700</v>
      </c>
      <c r="D33" s="120">
        <v>0.50402606551342521</v>
      </c>
      <c r="E33" s="115">
        <v>1597304088</v>
      </c>
      <c r="F33" s="123">
        <v>0.26400661462825709</v>
      </c>
      <c r="G33" s="115">
        <v>5645811778</v>
      </c>
      <c r="H33" s="123">
        <v>0.34812410792386461</v>
      </c>
      <c r="I33" s="115">
        <v>5638957231.7721996</v>
      </c>
      <c r="J33" s="123">
        <v>0.48992029479915311</v>
      </c>
      <c r="K33" s="158">
        <v>16614324797.7722</v>
      </c>
      <c r="L33" s="162">
        <v>0.40342792379443976</v>
      </c>
      <c r="N33" s="260"/>
      <c r="O33" s="260"/>
      <c r="P33" s="260"/>
      <c r="Q33" s="260"/>
      <c r="R33" s="260"/>
    </row>
    <row r="34" spans="1:18" ht="24.6" customHeight="1">
      <c r="A34" s="290"/>
      <c r="B34" s="133" t="s">
        <v>44</v>
      </c>
      <c r="C34" s="116">
        <v>1200173744.2936001</v>
      </c>
      <c r="D34" s="14">
        <v>0.16207879288227503</v>
      </c>
      <c r="E34" s="116">
        <v>2816129924.7363997</v>
      </c>
      <c r="F34" s="123">
        <v>0.46545734989879101</v>
      </c>
      <c r="G34" s="116">
        <v>2596184177.5684004</v>
      </c>
      <c r="H34" s="123">
        <v>0.16008225855914313</v>
      </c>
      <c r="I34" s="116">
        <v>3263856512.9173985</v>
      </c>
      <c r="J34" s="12">
        <v>0.28356830514355369</v>
      </c>
      <c r="K34" s="157">
        <v>9876344359.5157986</v>
      </c>
      <c r="L34" s="162">
        <v>0.2398167333392115</v>
      </c>
      <c r="N34" s="260"/>
      <c r="O34" s="260"/>
      <c r="P34" s="260"/>
      <c r="Q34" s="260"/>
      <c r="R34" s="260"/>
    </row>
    <row r="35" spans="1:18" ht="24.6" customHeight="1">
      <c r="A35" s="290"/>
      <c r="B35" s="10" t="s">
        <v>51</v>
      </c>
      <c r="C35" s="117">
        <v>675529866</v>
      </c>
      <c r="D35" s="121">
        <v>2.5627515033164672E-2</v>
      </c>
      <c r="E35" s="114">
        <v>2651255651</v>
      </c>
      <c r="F35" s="27">
        <v>6.7697894015242205E-2</v>
      </c>
      <c r="G35" s="117">
        <v>1405676870</v>
      </c>
      <c r="H35" s="27">
        <v>3.0844181889916188E-2</v>
      </c>
      <c r="I35" s="117">
        <v>1894163870</v>
      </c>
      <c r="J35" s="30">
        <v>4.2719307267531509E-2</v>
      </c>
      <c r="K35" s="159">
        <v>6626626257</v>
      </c>
      <c r="L35" s="164">
        <v>4.2632548888077874E-2</v>
      </c>
      <c r="N35" s="260"/>
      <c r="O35" s="260"/>
      <c r="P35" s="230"/>
      <c r="Q35" s="260"/>
      <c r="R35" s="260"/>
    </row>
    <row r="36" spans="1:18" ht="24.6" customHeight="1">
      <c r="A36" s="290"/>
      <c r="B36" s="10" t="s">
        <v>44</v>
      </c>
      <c r="C36" s="117">
        <v>4095183873</v>
      </c>
      <c r="D36" s="34">
        <v>0.1553586178066641</v>
      </c>
      <c r="E36" s="117">
        <v>6328123774</v>
      </c>
      <c r="F36" s="27">
        <v>0.16158406014372942</v>
      </c>
      <c r="G36" s="117">
        <v>8907469652</v>
      </c>
      <c r="H36" s="27">
        <v>0.19545289531953133</v>
      </c>
      <c r="I36" s="117">
        <v>8814991554</v>
      </c>
      <c r="J36" s="27">
        <v>0.19880557259072895</v>
      </c>
      <c r="K36" s="159">
        <v>28145768853</v>
      </c>
      <c r="L36" s="164">
        <v>0.18107643619564737</v>
      </c>
      <c r="N36" s="260"/>
      <c r="O36" s="260"/>
      <c r="P36" s="230"/>
      <c r="Q36" s="260"/>
      <c r="R36" s="260"/>
    </row>
    <row r="37" spans="1:18" ht="24.6" customHeight="1" thickBot="1">
      <c r="A37" s="291"/>
      <c r="B37" s="131" t="s">
        <v>20</v>
      </c>
      <c r="C37" s="134">
        <v>26359553984.293602</v>
      </c>
      <c r="D37" s="146">
        <v>1</v>
      </c>
      <c r="E37" s="134">
        <v>39163044723.415901</v>
      </c>
      <c r="F37" s="141">
        <v>1</v>
      </c>
      <c r="G37" s="134">
        <v>45573485301.600899</v>
      </c>
      <c r="H37" s="141">
        <v>1</v>
      </c>
      <c r="I37" s="134">
        <v>44339760898.689598</v>
      </c>
      <c r="J37" s="141">
        <v>1</v>
      </c>
      <c r="K37" s="134">
        <v>155435844908</v>
      </c>
      <c r="L37" s="148">
        <v>1</v>
      </c>
      <c r="N37" s="260"/>
      <c r="O37" s="260"/>
      <c r="P37" s="260"/>
      <c r="Q37" s="260"/>
      <c r="R37" s="260"/>
    </row>
    <row r="38" spans="1:18" ht="15" customHeight="1" thickBot="1">
      <c r="A38" s="175"/>
      <c r="B38" s="18"/>
      <c r="C38" s="150"/>
      <c r="D38" s="153"/>
      <c r="E38" s="150"/>
      <c r="F38" s="151"/>
      <c r="G38" s="150"/>
      <c r="H38" s="151"/>
      <c r="I38" s="150"/>
      <c r="J38" s="151"/>
      <c r="K38" s="199"/>
      <c r="L38" s="200"/>
      <c r="N38" s="260"/>
      <c r="O38" s="260"/>
      <c r="P38" s="260"/>
      <c r="Q38" s="260"/>
      <c r="R38" s="260"/>
    </row>
    <row r="39" spans="1:18" ht="24.6" customHeight="1" thickTop="1">
      <c r="A39" s="289" t="s">
        <v>35</v>
      </c>
      <c r="B39" s="22" t="s">
        <v>45</v>
      </c>
      <c r="C39" s="113">
        <v>9796153678</v>
      </c>
      <c r="D39" s="33">
        <v>0.28835287702590173</v>
      </c>
      <c r="E39" s="113">
        <v>23680218886</v>
      </c>
      <c r="F39" s="24">
        <v>0.69374266231004889</v>
      </c>
      <c r="G39" s="113">
        <v>19027489423</v>
      </c>
      <c r="H39" s="24">
        <v>0.54999541345625225</v>
      </c>
      <c r="I39" s="215">
        <v>19313357153</v>
      </c>
      <c r="J39" s="24">
        <v>0.4631922248186045</v>
      </c>
      <c r="K39" s="155">
        <v>71817219140</v>
      </c>
      <c r="L39" s="160">
        <v>0.49735352458602516</v>
      </c>
      <c r="N39" s="230"/>
      <c r="O39" s="260"/>
      <c r="P39" s="230"/>
      <c r="Q39" s="260"/>
      <c r="R39" s="260"/>
    </row>
    <row r="40" spans="1:18" ht="24.6" customHeight="1">
      <c r="A40" s="290"/>
      <c r="B40" s="132" t="s">
        <v>46</v>
      </c>
      <c r="C40" s="114">
        <v>17391723297</v>
      </c>
      <c r="D40" s="119">
        <v>0.51193086735570825</v>
      </c>
      <c r="E40" s="114">
        <v>3324801974</v>
      </c>
      <c r="F40" s="122">
        <v>9.7404377223055449E-2</v>
      </c>
      <c r="G40" s="114">
        <v>8004946646.183197</v>
      </c>
      <c r="H40" s="122">
        <v>0.23138543622265281</v>
      </c>
      <c r="I40" s="216">
        <v>10699843592.787186</v>
      </c>
      <c r="J40" s="122">
        <v>0.25661433792645127</v>
      </c>
      <c r="K40" s="156">
        <v>39421315509.970383</v>
      </c>
      <c r="L40" s="161">
        <v>0.27300319404572132</v>
      </c>
      <c r="N40" s="230"/>
      <c r="O40" s="260"/>
      <c r="P40" s="230"/>
      <c r="Q40" s="260"/>
      <c r="R40" s="260"/>
    </row>
    <row r="41" spans="1:18" ht="24.6" customHeight="1">
      <c r="A41" s="290"/>
      <c r="B41" s="130" t="s">
        <v>47</v>
      </c>
      <c r="C41" s="115">
        <v>2644225275</v>
      </c>
      <c r="D41" s="123">
        <v>0.15203929075022243</v>
      </c>
      <c r="E41" s="115">
        <v>496712998</v>
      </c>
      <c r="F41" s="123">
        <v>0.14939626536687084</v>
      </c>
      <c r="G41" s="115">
        <v>2057812823.2735977</v>
      </c>
      <c r="H41" s="123">
        <v>0.25706765007044419</v>
      </c>
      <c r="I41" s="115">
        <v>4480241412.2206955</v>
      </c>
      <c r="J41" s="123">
        <v>0.41872027131694217</v>
      </c>
      <c r="K41" s="158">
        <v>9678992508.4942932</v>
      </c>
      <c r="L41" s="162">
        <v>0.24552687761133432</v>
      </c>
      <c r="N41" s="230"/>
      <c r="O41" s="260"/>
      <c r="P41" s="260"/>
      <c r="Q41" s="260"/>
      <c r="R41" s="260"/>
    </row>
    <row r="42" spans="1:18" ht="24.6" customHeight="1">
      <c r="A42" s="290"/>
      <c r="B42" s="130" t="s">
        <v>48</v>
      </c>
      <c r="C42" s="115">
        <v>68198115</v>
      </c>
      <c r="D42" s="123">
        <v>3.9212971501084021E-3</v>
      </c>
      <c r="E42" s="115">
        <v>1037114</v>
      </c>
      <c r="F42" s="123">
        <v>3.1193256263387916E-4</v>
      </c>
      <c r="G42" s="115">
        <v>-41291968.876800001</v>
      </c>
      <c r="H42" s="123">
        <v>-5.1583065699117737E-3</v>
      </c>
      <c r="I42" s="115">
        <v>-225559624.22310001</v>
      </c>
      <c r="J42" s="123">
        <v>-2.108064685872145E-2</v>
      </c>
      <c r="K42" s="158">
        <v>-197616364.09990001</v>
      </c>
      <c r="L42" s="162">
        <v>-5.0129317488128763E-3</v>
      </c>
      <c r="N42" s="230"/>
      <c r="O42" s="260"/>
      <c r="P42" s="260"/>
      <c r="Q42" s="260"/>
      <c r="R42" s="260"/>
    </row>
    <row r="43" spans="1:18" ht="24.6" customHeight="1">
      <c r="A43" s="290"/>
      <c r="B43" s="130" t="s">
        <v>49</v>
      </c>
      <c r="C43" s="115">
        <v>501883056</v>
      </c>
      <c r="D43" s="123">
        <v>2.8857580553076804E-2</v>
      </c>
      <c r="E43" s="115">
        <v>363429557</v>
      </c>
      <c r="F43" s="123">
        <v>0.1093086324665422</v>
      </c>
      <c r="G43" s="115">
        <v>333606308.79999995</v>
      </c>
      <c r="H43" s="123">
        <v>4.1675019652887418E-2</v>
      </c>
      <c r="I43" s="115">
        <v>316543643.29999971</v>
      </c>
      <c r="J43" s="123">
        <v>2.9583950508714284E-2</v>
      </c>
      <c r="K43" s="158">
        <v>1515462565.0999997</v>
      </c>
      <c r="L43" s="162">
        <v>3.8442719262291258E-2</v>
      </c>
      <c r="N43" s="230"/>
      <c r="O43" s="260"/>
      <c r="P43" s="260"/>
      <c r="Q43" s="260"/>
      <c r="R43" s="260"/>
    </row>
    <row r="44" spans="1:18" ht="24.6" customHeight="1">
      <c r="A44" s="290"/>
      <c r="B44" s="130" t="s">
        <v>50</v>
      </c>
      <c r="C44" s="115">
        <v>3674148</v>
      </c>
      <c r="D44" s="123">
        <v>2.1125842087389783E-4</v>
      </c>
      <c r="E44" s="115">
        <v>3086386</v>
      </c>
      <c r="F44" s="123">
        <v>9.2829167695868315E-4</v>
      </c>
      <c r="G44" s="115">
        <v>867490.35840000026</v>
      </c>
      <c r="H44" s="123">
        <v>1.083692867351745E-4</v>
      </c>
      <c r="I44" s="115">
        <v>-689310.83620000072</v>
      </c>
      <c r="J44" s="123">
        <v>-6.4422515172527224E-5</v>
      </c>
      <c r="K44" s="158">
        <v>6938713.5221999995</v>
      </c>
      <c r="L44" s="162">
        <v>1.760142560550794E-4</v>
      </c>
      <c r="N44" s="230"/>
      <c r="O44" s="260"/>
      <c r="P44" s="260"/>
      <c r="Q44" s="260"/>
      <c r="R44" s="260"/>
    </row>
    <row r="45" spans="1:18" ht="24.6" customHeight="1">
      <c r="A45" s="290"/>
      <c r="B45" s="130" t="s">
        <v>13</v>
      </c>
      <c r="C45" s="115">
        <v>7462967576</v>
      </c>
      <c r="D45" s="123">
        <v>0.4291102985342074</v>
      </c>
      <c r="E45" s="115">
        <v>554108384</v>
      </c>
      <c r="F45" s="123">
        <v>0.16665906370759392</v>
      </c>
      <c r="G45" s="115">
        <v>2216863626.2136021</v>
      </c>
      <c r="H45" s="123">
        <v>0.27693671478380372</v>
      </c>
      <c r="I45" s="115">
        <v>526125767.87969971</v>
      </c>
      <c r="J45" s="123">
        <v>4.9171351274177835E-2</v>
      </c>
      <c r="K45" s="158">
        <v>10760065354.093302</v>
      </c>
      <c r="L45" s="162">
        <v>0.27295043848478068</v>
      </c>
      <c r="N45" s="230"/>
      <c r="O45" s="260"/>
      <c r="P45" s="260"/>
      <c r="Q45" s="260"/>
      <c r="R45" s="260"/>
    </row>
    <row r="46" spans="1:18" ht="24.6" customHeight="1">
      <c r="A46" s="290"/>
      <c r="B46" s="133" t="s">
        <v>44</v>
      </c>
      <c r="C46" s="116">
        <v>6710775127</v>
      </c>
      <c r="D46" s="12">
        <v>0.38586027459151107</v>
      </c>
      <c r="E46" s="116">
        <v>1906427535</v>
      </c>
      <c r="F46" s="12">
        <v>0.57339581421940045</v>
      </c>
      <c r="G46" s="116">
        <v>3437088366.4143982</v>
      </c>
      <c r="H46" s="123">
        <v>0.42937055277604141</v>
      </c>
      <c r="I46" s="116">
        <v>5603181704.4460907</v>
      </c>
      <c r="J46" s="123">
        <v>0.52366949627405968</v>
      </c>
      <c r="K46" s="157">
        <v>17657472732.860489</v>
      </c>
      <c r="L46" s="162">
        <v>0.44791688213435155</v>
      </c>
      <c r="N46" s="230"/>
      <c r="O46" s="260"/>
      <c r="P46" s="260"/>
      <c r="Q46" s="260"/>
      <c r="R46" s="260"/>
    </row>
    <row r="47" spans="1:18" ht="24.6" customHeight="1">
      <c r="A47" s="290"/>
      <c r="B47" s="10" t="s">
        <v>51</v>
      </c>
      <c r="C47" s="117">
        <v>615064180</v>
      </c>
      <c r="D47" s="121">
        <v>1.8104608368576178E-2</v>
      </c>
      <c r="E47" s="114">
        <v>728617400</v>
      </c>
      <c r="F47" s="30">
        <v>2.1345789805189128E-2</v>
      </c>
      <c r="G47" s="117">
        <v>1965400899</v>
      </c>
      <c r="H47" s="27">
        <v>5.681051535606968E-2</v>
      </c>
      <c r="I47" s="217">
        <v>1533624589</v>
      </c>
      <c r="J47" s="27">
        <v>3.6780916947164996E-2</v>
      </c>
      <c r="K47" s="159">
        <v>4842707068</v>
      </c>
      <c r="L47" s="164">
        <v>3.3537046653286162E-2</v>
      </c>
      <c r="N47" s="230"/>
      <c r="O47" s="260"/>
      <c r="P47" s="230"/>
      <c r="Q47" s="260"/>
      <c r="R47" s="260"/>
    </row>
    <row r="48" spans="1:18" ht="24.6" customHeight="1">
      <c r="A48" s="290"/>
      <c r="B48" s="10" t="s">
        <v>44</v>
      </c>
      <c r="C48" s="117">
        <v>6169855576</v>
      </c>
      <c r="D48" s="34">
        <v>0.18161164724981382</v>
      </c>
      <c r="E48" s="117">
        <v>6400371615</v>
      </c>
      <c r="F48" s="27">
        <v>0.1875071706617065</v>
      </c>
      <c r="G48" s="117">
        <v>5597886846</v>
      </c>
      <c r="H48" s="27">
        <v>0.16180863496502526</v>
      </c>
      <c r="I48" s="217">
        <v>10149377922</v>
      </c>
      <c r="J48" s="27">
        <v>0.24341252030777921</v>
      </c>
      <c r="K48" s="159">
        <v>28317491959</v>
      </c>
      <c r="L48" s="164">
        <v>0.19610623471496724</v>
      </c>
      <c r="N48" s="230"/>
      <c r="O48" s="260"/>
      <c r="P48" s="230"/>
      <c r="Q48" s="260"/>
      <c r="R48" s="260"/>
    </row>
    <row r="49" spans="1:18" ht="24.6" customHeight="1" thickBot="1">
      <c r="A49" s="291"/>
      <c r="B49" s="131" t="s">
        <v>20</v>
      </c>
      <c r="C49" s="134">
        <v>33972796731</v>
      </c>
      <c r="D49" s="146">
        <v>1</v>
      </c>
      <c r="E49" s="134">
        <v>34134009875</v>
      </c>
      <c r="F49" s="141">
        <v>1</v>
      </c>
      <c r="G49" s="134">
        <v>34595723814.183197</v>
      </c>
      <c r="H49" s="141">
        <v>1</v>
      </c>
      <c r="I49" s="134">
        <v>41696203256.787186</v>
      </c>
      <c r="J49" s="141">
        <v>1</v>
      </c>
      <c r="K49" s="134">
        <v>144398733676.9704</v>
      </c>
      <c r="L49" s="198">
        <v>1</v>
      </c>
      <c r="N49" s="230"/>
      <c r="O49" s="260"/>
      <c r="P49" s="260"/>
      <c r="Q49" s="260"/>
      <c r="R49" s="260"/>
    </row>
    <row r="50" spans="1:18" ht="21.6" customHeight="1" thickBot="1">
      <c r="B50" s="8"/>
      <c r="K50" s="201"/>
      <c r="N50" s="260"/>
      <c r="O50" s="260"/>
      <c r="P50" s="260"/>
      <c r="Q50" s="260"/>
      <c r="R50" s="260"/>
    </row>
    <row r="51" spans="1:18" ht="24.6" customHeight="1" thickTop="1">
      <c r="A51" s="289" t="s">
        <v>54</v>
      </c>
      <c r="B51" s="22" t="s">
        <v>45</v>
      </c>
      <c r="C51" s="215">
        <v>12194400910</v>
      </c>
      <c r="D51" s="24">
        <v>0.37733967323593548</v>
      </c>
      <c r="E51" s="215">
        <v>20505395134</v>
      </c>
      <c r="F51" s="24">
        <v>0.50562404983561782</v>
      </c>
      <c r="G51" s="215">
        <v>33552802663</v>
      </c>
      <c r="H51" s="24">
        <v>0.58601305480227028</v>
      </c>
      <c r="I51" s="215">
        <v>31345282857</v>
      </c>
      <c r="J51" s="24">
        <v>0.49152037022139961</v>
      </c>
      <c r="K51" s="155">
        <v>97597881564</v>
      </c>
      <c r="L51" s="160">
        <v>0.50334245560729396</v>
      </c>
      <c r="N51" s="230"/>
      <c r="O51" s="260"/>
      <c r="P51" s="230"/>
      <c r="Q51" s="260"/>
      <c r="R51" s="260"/>
    </row>
    <row r="52" spans="1:18" ht="24.6" customHeight="1">
      <c r="A52" s="290"/>
      <c r="B52" s="132" t="s">
        <v>46</v>
      </c>
      <c r="C52" s="216">
        <v>9002495418.3170013</v>
      </c>
      <c r="D52" s="122">
        <v>0.27857036229389837</v>
      </c>
      <c r="E52" s="216">
        <v>6607828675.6829987</v>
      </c>
      <c r="F52" s="122">
        <v>0.16293648933781943</v>
      </c>
      <c r="G52" s="216">
        <v>9698985375</v>
      </c>
      <c r="H52" s="122">
        <v>0.16939664042890729</v>
      </c>
      <c r="I52" s="216">
        <v>15478277909</v>
      </c>
      <c r="J52" s="122">
        <v>0.24271240182866638</v>
      </c>
      <c r="K52" s="156">
        <v>40787587378</v>
      </c>
      <c r="L52" s="161">
        <v>0.21035420093290569</v>
      </c>
      <c r="N52" s="230"/>
      <c r="O52" s="260"/>
      <c r="P52" s="230"/>
      <c r="Q52" s="260"/>
      <c r="R52" s="260"/>
    </row>
    <row r="53" spans="1:18" ht="24.6" customHeight="1">
      <c r="A53" s="290"/>
      <c r="B53" s="130" t="s">
        <v>47</v>
      </c>
      <c r="C53" s="115">
        <v>2143406807.3170002</v>
      </c>
      <c r="D53" s="123">
        <v>0.23809029693654715</v>
      </c>
      <c r="E53" s="115">
        <v>1939834670.6829998</v>
      </c>
      <c r="F53" s="123">
        <v>0.29356612677045452</v>
      </c>
      <c r="G53" s="115">
        <v>1656476009.9999998</v>
      </c>
      <c r="H53" s="123">
        <v>0.17078858725467455</v>
      </c>
      <c r="I53" s="115">
        <v>4769412571</v>
      </c>
      <c r="J53" s="123">
        <v>0.30813586621459854</v>
      </c>
      <c r="K53" s="158">
        <v>10509130059</v>
      </c>
      <c r="L53" s="162">
        <v>0.2576551037845502</v>
      </c>
      <c r="N53" s="230"/>
      <c r="O53" s="260"/>
      <c r="P53" s="260"/>
      <c r="Q53" s="260"/>
      <c r="R53" s="260"/>
    </row>
    <row r="54" spans="1:18" ht="24.6" customHeight="1">
      <c r="A54" s="290"/>
      <c r="B54" s="130" t="s">
        <v>41</v>
      </c>
      <c r="C54" s="115">
        <v>162801937</v>
      </c>
      <c r="D54" s="123">
        <v>1.8084089958963344E-2</v>
      </c>
      <c r="E54" s="115">
        <v>80869002</v>
      </c>
      <c r="F54" s="123">
        <v>1.2238362398468391E-2</v>
      </c>
      <c r="G54" s="115">
        <v>369780363</v>
      </c>
      <c r="H54" s="123">
        <v>3.8125674872460567E-2</v>
      </c>
      <c r="I54" s="115">
        <v>-144086701</v>
      </c>
      <c r="J54" s="123">
        <v>-9.3089620077320967E-3</v>
      </c>
      <c r="K54" s="158">
        <v>469364601</v>
      </c>
      <c r="L54" s="162">
        <v>1.1507535286413281E-2</v>
      </c>
      <c r="N54" s="230"/>
      <c r="O54" s="260"/>
      <c r="P54" s="260"/>
      <c r="Q54" s="260"/>
      <c r="R54" s="260"/>
    </row>
    <row r="55" spans="1:18" ht="24.6" customHeight="1">
      <c r="A55" s="290"/>
      <c r="B55" s="130" t="s">
        <v>49</v>
      </c>
      <c r="C55" s="115">
        <v>618183150</v>
      </c>
      <c r="D55" s="123">
        <v>6.8667977185771029E-2</v>
      </c>
      <c r="E55" s="115">
        <v>563018668</v>
      </c>
      <c r="F55" s="123">
        <v>8.5204792017675196E-2</v>
      </c>
      <c r="G55" s="115">
        <v>973804518</v>
      </c>
      <c r="H55" s="123">
        <v>0.10040272052683655</v>
      </c>
      <c r="I55" s="115">
        <v>590270858</v>
      </c>
      <c r="J55" s="123">
        <v>3.813543479903414E-2</v>
      </c>
      <c r="K55" s="158">
        <v>2745277194</v>
      </c>
      <c r="L55" s="162">
        <v>6.7306682510001728E-2</v>
      </c>
      <c r="N55" s="230"/>
      <c r="O55" s="260"/>
      <c r="P55" s="260"/>
      <c r="Q55" s="260"/>
      <c r="R55" s="260"/>
    </row>
    <row r="56" spans="1:18" ht="24.6" customHeight="1">
      <c r="A56" s="290"/>
      <c r="B56" s="130" t="s">
        <v>43</v>
      </c>
      <c r="C56" s="115">
        <v>1331181</v>
      </c>
      <c r="D56" s="123">
        <v>1.4786800083135856E-4</v>
      </c>
      <c r="E56" s="115">
        <v>648671012</v>
      </c>
      <c r="F56" s="123">
        <v>9.8167044552339586E-2</v>
      </c>
      <c r="G56" s="115">
        <v>150133466</v>
      </c>
      <c r="H56" s="123">
        <v>1.5479296049562297E-2</v>
      </c>
      <c r="I56" s="115">
        <v>3287601836</v>
      </c>
      <c r="J56" s="123">
        <v>0.21240100838920789</v>
      </c>
      <c r="K56" s="158">
        <v>4087737495</v>
      </c>
      <c r="L56" s="162">
        <v>0.10022013455017059</v>
      </c>
      <c r="N56" s="230"/>
      <c r="O56" s="260"/>
      <c r="P56" s="260"/>
      <c r="Q56" s="260"/>
      <c r="R56" s="260"/>
    </row>
    <row r="57" spans="1:18" ht="24.6" customHeight="1">
      <c r="A57" s="290"/>
      <c r="B57" s="130" t="s">
        <v>13</v>
      </c>
      <c r="C57" s="115">
        <v>994867687</v>
      </c>
      <c r="D57" s="123">
        <v>0.11051021308778278</v>
      </c>
      <c r="E57" s="115">
        <v>1084534683</v>
      </c>
      <c r="F57" s="123">
        <v>0.16412875336661181</v>
      </c>
      <c r="G57" s="115">
        <v>1121633965</v>
      </c>
      <c r="H57" s="123">
        <v>0.11564446399631775</v>
      </c>
      <c r="I57" s="115">
        <v>2744662801</v>
      </c>
      <c r="J57" s="123">
        <v>0.17732352508053162</v>
      </c>
      <c r="K57" s="158">
        <v>5945699136</v>
      </c>
      <c r="L57" s="162">
        <v>0.14577226843299365</v>
      </c>
      <c r="N57" s="230"/>
      <c r="O57" s="260"/>
      <c r="P57" s="260"/>
      <c r="Q57" s="260"/>
      <c r="R57" s="260"/>
    </row>
    <row r="58" spans="1:18" ht="24.6" customHeight="1">
      <c r="A58" s="290"/>
      <c r="B58" s="133" t="s">
        <v>44</v>
      </c>
      <c r="C58" s="116">
        <v>5081904656.000001</v>
      </c>
      <c r="D58" s="123">
        <v>0.56449955483010428</v>
      </c>
      <c r="E58" s="116">
        <v>2290900639.999999</v>
      </c>
      <c r="F58" s="123">
        <v>0.34669492089445053</v>
      </c>
      <c r="G58" s="116">
        <v>5427157053</v>
      </c>
      <c r="H58" s="123">
        <v>0.55955925730014822</v>
      </c>
      <c r="I58" s="116">
        <v>4230416544</v>
      </c>
      <c r="J58" s="123">
        <v>0.27331312752435993</v>
      </c>
      <c r="K58" s="157">
        <v>17030378893</v>
      </c>
      <c r="L58" s="162">
        <v>0.41753827543587052</v>
      </c>
      <c r="N58" s="230"/>
      <c r="O58" s="260"/>
      <c r="P58" s="260"/>
      <c r="Q58" s="260"/>
      <c r="R58" s="260"/>
    </row>
    <row r="59" spans="1:18" ht="24.6" customHeight="1">
      <c r="A59" s="290"/>
      <c r="B59" s="10" t="s">
        <v>51</v>
      </c>
      <c r="C59" s="217">
        <v>2250877459</v>
      </c>
      <c r="D59" s="27">
        <v>6.9650438028217396E-2</v>
      </c>
      <c r="E59" s="217">
        <v>2778173690</v>
      </c>
      <c r="F59" s="27">
        <v>6.8504480069999235E-2</v>
      </c>
      <c r="G59" s="217">
        <v>3764091137</v>
      </c>
      <c r="H59" s="27">
        <v>6.5741350071478563E-2</v>
      </c>
      <c r="I59" s="217">
        <v>2348813924</v>
      </c>
      <c r="J59" s="27">
        <v>3.6831375705637916E-2</v>
      </c>
      <c r="K59" s="159">
        <v>11141956210</v>
      </c>
      <c r="L59" s="164">
        <v>5.7462513623645989E-2</v>
      </c>
      <c r="N59" s="230"/>
      <c r="O59" s="260"/>
      <c r="P59" s="230"/>
      <c r="Q59" s="260"/>
      <c r="R59" s="260"/>
    </row>
    <row r="60" spans="1:18" ht="24.6" customHeight="1">
      <c r="A60" s="290"/>
      <c r="B60" s="10" t="s">
        <v>44</v>
      </c>
      <c r="C60" s="217">
        <v>8869000130</v>
      </c>
      <c r="D60" s="27">
        <v>0.2744395264419488</v>
      </c>
      <c r="E60" s="217">
        <v>10663230273</v>
      </c>
      <c r="F60" s="27">
        <v>0.26293498075656352</v>
      </c>
      <c r="G60" s="217">
        <v>10240187713</v>
      </c>
      <c r="H60" s="27">
        <v>0.17884895469734383</v>
      </c>
      <c r="I60" s="217">
        <v>14599718505</v>
      </c>
      <c r="J60" s="27">
        <v>0.22893585224429608</v>
      </c>
      <c r="K60" s="159">
        <v>44372136621</v>
      </c>
      <c r="L60" s="164">
        <v>0.22884082983615439</v>
      </c>
      <c r="N60" s="230"/>
      <c r="O60" s="260"/>
      <c r="P60" s="230"/>
      <c r="Q60" s="260"/>
      <c r="R60" s="260"/>
    </row>
    <row r="61" spans="1:18" ht="24.6" customHeight="1" thickBot="1">
      <c r="A61" s="291"/>
      <c r="B61" s="131" t="s">
        <v>20</v>
      </c>
      <c r="C61" s="134">
        <v>32316773917.317001</v>
      </c>
      <c r="D61" s="141">
        <v>1</v>
      </c>
      <c r="E61" s="134">
        <v>40554627772.682999</v>
      </c>
      <c r="F61" s="141">
        <v>1</v>
      </c>
      <c r="G61" s="134">
        <v>57256066888</v>
      </c>
      <c r="H61" s="141">
        <v>1</v>
      </c>
      <c r="I61" s="134">
        <v>63772093195</v>
      </c>
      <c r="J61" s="141">
        <v>1</v>
      </c>
      <c r="K61" s="134">
        <v>193899561773</v>
      </c>
      <c r="L61" s="198">
        <v>1</v>
      </c>
      <c r="N61" s="230"/>
    </row>
    <row r="62" spans="1:18" ht="22.2" customHeight="1" thickBot="1"/>
    <row r="63" spans="1:18" ht="22.2" customHeight="1" thickTop="1">
      <c r="A63" s="289" t="s">
        <v>57</v>
      </c>
      <c r="B63" s="22" t="s">
        <v>45</v>
      </c>
      <c r="C63" s="215">
        <v>39162112560</v>
      </c>
      <c r="D63" s="24">
        <v>0.57771575086319793</v>
      </c>
      <c r="E63" s="215">
        <v>30232052457</v>
      </c>
      <c r="F63" s="24">
        <v>0.44616544398928898</v>
      </c>
      <c r="G63" s="215">
        <v>48563253589</v>
      </c>
      <c r="H63" s="24">
        <v>0.51046310038365217</v>
      </c>
      <c r="I63" s="215">
        <v>62891849814</v>
      </c>
      <c r="J63" s="24">
        <v>0.54589431055191195</v>
      </c>
      <c r="K63" s="155">
        <v>180849268420</v>
      </c>
      <c r="L63" s="160">
        <v>0.52284878168394044</v>
      </c>
    </row>
    <row r="64" spans="1:18" ht="22.2" customHeight="1">
      <c r="A64" s="290"/>
      <c r="B64" s="132" t="s">
        <v>46</v>
      </c>
      <c r="C64" s="216">
        <v>12118907983</v>
      </c>
      <c r="D64" s="122">
        <v>0.17877697517758342</v>
      </c>
      <c r="E64" s="216">
        <v>16955519137</v>
      </c>
      <c r="F64" s="122">
        <v>0.25023000785634325</v>
      </c>
      <c r="G64" s="216">
        <v>16324969589</v>
      </c>
      <c r="H64" s="122">
        <v>0.17159671097402213</v>
      </c>
      <c r="I64" s="216">
        <v>20683805815</v>
      </c>
      <c r="J64" s="122">
        <v>0.17953315013570467</v>
      </c>
      <c r="K64" s="156">
        <v>66083202524</v>
      </c>
      <c r="L64" s="161">
        <v>0.19105148852029014</v>
      </c>
    </row>
    <row r="65" spans="1:12" ht="22.2" customHeight="1">
      <c r="A65" s="290"/>
      <c r="B65" s="130" t="s">
        <v>47</v>
      </c>
      <c r="C65" s="115">
        <v>1722485281</v>
      </c>
      <c r="D65" s="123">
        <v>0.1421320537639402</v>
      </c>
      <c r="E65" s="115">
        <v>2067684307</v>
      </c>
      <c r="F65" s="123">
        <v>0.12194756706021109</v>
      </c>
      <c r="G65" s="115">
        <v>2199855584</v>
      </c>
      <c r="H65" s="123">
        <v>0.13475403871394004</v>
      </c>
      <c r="I65" s="115">
        <v>901087515</v>
      </c>
      <c r="J65" s="123">
        <v>4.3564879841722685E-2</v>
      </c>
      <c r="K65" s="158">
        <v>6891112687</v>
      </c>
      <c r="L65" s="162">
        <v>0.10427933913307691</v>
      </c>
    </row>
    <row r="66" spans="1:12" ht="22.2" customHeight="1">
      <c r="A66" s="290"/>
      <c r="B66" s="130" t="s">
        <v>41</v>
      </c>
      <c r="C66" s="115"/>
      <c r="D66" s="123">
        <v>0</v>
      </c>
      <c r="E66" s="115">
        <v>6770571520</v>
      </c>
      <c r="F66" s="123">
        <v>0.39931372583133667</v>
      </c>
      <c r="G66" s="115">
        <v>-80468635</v>
      </c>
      <c r="H66" s="123">
        <v>-4.9291751853688549E-3</v>
      </c>
      <c r="I66" s="115">
        <v>1430547529</v>
      </c>
      <c r="J66" s="123">
        <v>6.9162684169204472E-2</v>
      </c>
      <c r="K66" s="158">
        <v>8120650414</v>
      </c>
      <c r="L66" s="162">
        <v>0.12288524320610451</v>
      </c>
    </row>
    <row r="67" spans="1:12" ht="22.2" customHeight="1">
      <c r="A67" s="290"/>
      <c r="B67" s="130" t="s">
        <v>49</v>
      </c>
      <c r="C67" s="115">
        <v>1073033838</v>
      </c>
      <c r="D67" s="123">
        <v>8.8542122731290321E-2</v>
      </c>
      <c r="E67" s="115">
        <v>773010810</v>
      </c>
      <c r="F67" s="123">
        <v>4.5590512667533195E-2</v>
      </c>
      <c r="G67" s="115">
        <v>786043684</v>
      </c>
      <c r="H67" s="123">
        <v>4.8149779374146433E-2</v>
      </c>
      <c r="I67" s="115">
        <v>363985179</v>
      </c>
      <c r="J67" s="123">
        <v>1.7597592157630688E-2</v>
      </c>
      <c r="K67" s="158">
        <v>2996073511</v>
      </c>
      <c r="L67" s="162">
        <v>4.533789823384983E-2</v>
      </c>
    </row>
    <row r="68" spans="1:12" ht="22.2" customHeight="1">
      <c r="A68" s="290"/>
      <c r="B68" s="130" t="s">
        <v>43</v>
      </c>
      <c r="C68" s="115">
        <v>1782391822</v>
      </c>
      <c r="D68" s="123">
        <v>0.14707528306183032</v>
      </c>
      <c r="E68" s="115">
        <v>-5911971</v>
      </c>
      <c r="F68" s="123">
        <v>-3.4867531641063191E-4</v>
      </c>
      <c r="G68" s="115">
        <v>-17773828</v>
      </c>
      <c r="H68" s="123">
        <v>-1.0887510634002198E-3</v>
      </c>
      <c r="I68" s="115">
        <v>591288233</v>
      </c>
      <c r="J68" s="123">
        <v>2.8587013351826906E-2</v>
      </c>
      <c r="K68" s="158">
        <v>2349994256</v>
      </c>
      <c r="L68" s="162">
        <v>3.556114362264045E-2</v>
      </c>
    </row>
    <row r="69" spans="1:12" ht="22.2" customHeight="1">
      <c r="A69" s="290"/>
      <c r="B69" s="130" t="s">
        <v>13</v>
      </c>
      <c r="C69" s="115">
        <v>3576264199</v>
      </c>
      <c r="D69" s="123">
        <v>0.29509789198966313</v>
      </c>
      <c r="E69" s="115">
        <v>1894671301</v>
      </c>
      <c r="F69" s="123">
        <v>0.11174363260075509</v>
      </c>
      <c r="G69" s="115">
        <v>7322750105</v>
      </c>
      <c r="H69" s="123">
        <v>0.44856133207955101</v>
      </c>
      <c r="I69" s="115">
        <v>9146768372</v>
      </c>
      <c r="J69" s="123">
        <v>0.44221882828578468</v>
      </c>
      <c r="K69" s="158">
        <v>21940453977</v>
      </c>
      <c r="L69" s="162">
        <v>0.33201257110733545</v>
      </c>
    </row>
    <row r="70" spans="1:12" ht="22.2" customHeight="1">
      <c r="A70" s="290"/>
      <c r="B70" s="133" t="s">
        <v>44</v>
      </c>
      <c r="C70" s="116">
        <v>3964732843</v>
      </c>
      <c r="D70" s="123">
        <v>0.32715264845327607</v>
      </c>
      <c r="E70" s="116">
        <v>5455493170</v>
      </c>
      <c r="F70" s="123">
        <v>0.32175323715657461</v>
      </c>
      <c r="G70" s="116">
        <v>6114562679</v>
      </c>
      <c r="H70" s="123">
        <v>0.37455277608113158</v>
      </c>
      <c r="I70" s="116">
        <v>8250128987</v>
      </c>
      <c r="J70" s="123">
        <v>0.39886900219383054</v>
      </c>
      <c r="K70" s="157">
        <v>23784917679</v>
      </c>
      <c r="L70" s="162">
        <v>0.35992380469699281</v>
      </c>
    </row>
    <row r="71" spans="1:12" ht="22.2" customHeight="1">
      <c r="A71" s="290"/>
      <c r="B71" s="10" t="s">
        <v>51</v>
      </c>
      <c r="C71" s="217">
        <v>3151553452</v>
      </c>
      <c r="D71" s="27">
        <v>4.6491416062353588E-2</v>
      </c>
      <c r="E71" s="217">
        <v>2379517576</v>
      </c>
      <c r="F71" s="27">
        <v>3.5116984441806824E-2</v>
      </c>
      <c r="G71" s="217">
        <v>3823074854</v>
      </c>
      <c r="H71" s="27">
        <v>4.0185500326807982E-2</v>
      </c>
      <c r="I71" s="217">
        <v>3084141531</v>
      </c>
      <c r="J71" s="27">
        <v>2.677000787365906E-2</v>
      </c>
      <c r="K71" s="159">
        <v>12438287413</v>
      </c>
      <c r="L71" s="164">
        <v>3.5960020612405975E-2</v>
      </c>
    </row>
    <row r="72" spans="1:12" ht="22.2" customHeight="1">
      <c r="A72" s="290"/>
      <c r="B72" s="10" t="s">
        <v>44</v>
      </c>
      <c r="C72" s="217">
        <v>13355282752</v>
      </c>
      <c r="D72" s="27">
        <v>0.1970158578968651</v>
      </c>
      <c r="E72" s="217">
        <v>18192646292</v>
      </c>
      <c r="F72" s="27">
        <v>0.26848756371256094</v>
      </c>
      <c r="G72" s="217">
        <v>26424380830</v>
      </c>
      <c r="H72" s="27">
        <v>0.27775468831551775</v>
      </c>
      <c r="I72" s="217">
        <v>28549041984</v>
      </c>
      <c r="J72" s="27">
        <v>0.24780253143872438</v>
      </c>
      <c r="K72" s="159">
        <v>86521351858</v>
      </c>
      <c r="L72" s="164">
        <v>0.25013970918336348</v>
      </c>
    </row>
    <row r="73" spans="1:12" ht="22.2" customHeight="1" thickBot="1">
      <c r="A73" s="291"/>
      <c r="B73" s="131" t="s">
        <v>20</v>
      </c>
      <c r="C73" s="134">
        <v>67787856747</v>
      </c>
      <c r="D73" s="141">
        <v>1</v>
      </c>
      <c r="E73" s="134">
        <v>67759735462</v>
      </c>
      <c r="F73" s="141">
        <v>1</v>
      </c>
      <c r="G73" s="134">
        <v>95135678862</v>
      </c>
      <c r="H73" s="141">
        <v>1</v>
      </c>
      <c r="I73" s="134">
        <v>115208839144</v>
      </c>
      <c r="J73" s="141">
        <v>1</v>
      </c>
      <c r="K73" s="134">
        <v>345892110215</v>
      </c>
      <c r="L73" s="198">
        <v>1</v>
      </c>
    </row>
    <row r="74" spans="1:12" ht="22.2" customHeight="1">
      <c r="A74" s="255"/>
      <c r="B74" s="256"/>
      <c r="C74" s="257"/>
      <c r="D74" s="257"/>
      <c r="E74" s="257"/>
      <c r="F74" s="257"/>
      <c r="G74" s="257"/>
      <c r="H74" s="257"/>
      <c r="I74" s="257"/>
      <c r="J74" s="257"/>
      <c r="K74" s="258"/>
      <c r="L74" s="258"/>
    </row>
    <row r="75" spans="1:12" ht="22.2" customHeight="1">
      <c r="A75" s="255"/>
      <c r="B75" s="256"/>
      <c r="C75" s="257"/>
      <c r="D75" s="257"/>
      <c r="E75" s="257"/>
      <c r="F75" s="257"/>
      <c r="G75" s="257"/>
      <c r="H75" s="257"/>
      <c r="I75" s="257"/>
      <c r="J75" s="257"/>
      <c r="K75" s="258"/>
      <c r="L75" s="258"/>
    </row>
    <row r="76" spans="1:12" ht="22.2" customHeight="1">
      <c r="A76" s="255"/>
      <c r="B76" s="256"/>
      <c r="C76" s="259"/>
      <c r="D76" s="259"/>
      <c r="E76" s="259"/>
      <c r="F76" s="259"/>
      <c r="G76" s="259"/>
      <c r="H76" s="257"/>
      <c r="I76" s="259"/>
      <c r="J76" s="257"/>
      <c r="K76" s="258"/>
      <c r="L76" s="258"/>
    </row>
    <row r="77" spans="1:12" ht="22.2" customHeight="1">
      <c r="A77" s="255"/>
      <c r="B77" s="256"/>
      <c r="C77" s="259"/>
      <c r="D77" s="259"/>
      <c r="E77" s="259"/>
      <c r="F77" s="259"/>
      <c r="G77" s="259"/>
      <c r="H77" s="257"/>
      <c r="I77" s="259"/>
      <c r="J77" s="257"/>
      <c r="K77" s="258"/>
      <c r="L77" s="258"/>
    </row>
    <row r="78" spans="1:12" ht="22.2" customHeight="1">
      <c r="A78" s="255"/>
      <c r="B78" s="256"/>
      <c r="C78" s="257"/>
      <c r="D78" s="257"/>
      <c r="E78" s="257"/>
      <c r="F78" s="257"/>
      <c r="G78" s="257"/>
      <c r="H78" s="257"/>
      <c r="I78" s="257"/>
      <c r="J78" s="257"/>
      <c r="K78" s="258"/>
      <c r="L78" s="258"/>
    </row>
  </sheetData>
  <mergeCells count="13">
    <mergeCell ref="A63:A73"/>
    <mergeCell ref="C1:D1"/>
    <mergeCell ref="E1:F1"/>
    <mergeCell ref="G1:H1"/>
    <mergeCell ref="I1:J1"/>
    <mergeCell ref="K1:L1"/>
    <mergeCell ref="A51:A61"/>
    <mergeCell ref="B1:B2"/>
    <mergeCell ref="A3:A13"/>
    <mergeCell ref="A15:A25"/>
    <mergeCell ref="A27:A37"/>
    <mergeCell ref="A39:A49"/>
    <mergeCell ref="A1:A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R44"/>
  <sheetViews>
    <sheetView topLeftCell="B28" zoomScale="80" zoomScaleNormal="80" workbookViewId="0">
      <selection activeCell="D53" sqref="D53"/>
    </sheetView>
  </sheetViews>
  <sheetFormatPr defaultColWidth="8.69921875" defaultRowHeight="22.2" customHeight="1"/>
  <cols>
    <col min="1" max="1" width="1.8984375" style="189" customWidth="1"/>
    <col min="2" max="2" width="12.19921875" style="173" customWidth="1"/>
    <col min="3" max="3" width="16.09765625" style="7" customWidth="1"/>
    <col min="4" max="4" width="16.09765625" style="9" customWidth="1"/>
    <col min="5" max="5" width="17.59765625" style="5" bestFit="1" customWidth="1"/>
    <col min="6" max="6" width="13.3984375" style="5" customWidth="1"/>
    <col min="7" max="7" width="13.796875" style="5" customWidth="1"/>
    <col min="8" max="12" width="13.3984375" style="5" customWidth="1"/>
    <col min="13" max="13" width="14.19921875" style="6" customWidth="1"/>
    <col min="14" max="14" width="13.3984375" style="5" customWidth="1"/>
    <col min="15" max="15" width="8.69921875" style="3"/>
    <col min="16" max="17" width="14.19921875" style="3" bestFit="1" customWidth="1"/>
    <col min="18" max="16384" width="8.69921875" style="3"/>
  </cols>
  <sheetData>
    <row r="1" spans="1:14" ht="22.2" customHeight="1">
      <c r="A1" s="300"/>
      <c r="B1" s="301"/>
      <c r="C1" s="298"/>
      <c r="D1" s="292" t="s">
        <v>5</v>
      </c>
      <c r="E1" s="318" t="s">
        <v>21</v>
      </c>
      <c r="F1" s="318"/>
      <c r="G1" s="318" t="s">
        <v>22</v>
      </c>
      <c r="H1" s="318"/>
      <c r="I1" s="318" t="s">
        <v>23</v>
      </c>
      <c r="J1" s="318"/>
      <c r="K1" s="318" t="s">
        <v>24</v>
      </c>
      <c r="L1" s="318"/>
      <c r="M1" s="316" t="s">
        <v>25</v>
      </c>
      <c r="N1" s="316" t="s">
        <v>52</v>
      </c>
    </row>
    <row r="2" spans="1:14" s="4" customFormat="1" ht="24.6" customHeight="1" thickBot="1">
      <c r="A2" s="302"/>
      <c r="B2" s="303"/>
      <c r="C2" s="299"/>
      <c r="D2" s="293"/>
      <c r="E2" s="21" t="s">
        <v>53</v>
      </c>
      <c r="F2" s="21" t="s">
        <v>32</v>
      </c>
      <c r="G2" s="21" t="s">
        <v>53</v>
      </c>
      <c r="H2" s="21" t="s">
        <v>32</v>
      </c>
      <c r="I2" s="21" t="s">
        <v>53</v>
      </c>
      <c r="J2" s="21" t="s">
        <v>32</v>
      </c>
      <c r="K2" s="21" t="s">
        <v>53</v>
      </c>
      <c r="L2" s="21" t="s">
        <v>32</v>
      </c>
      <c r="M2" s="317"/>
      <c r="N2" s="317"/>
    </row>
    <row r="3" spans="1:14" ht="24.6" customHeight="1" thickTop="1">
      <c r="A3" s="304" t="s">
        <v>14</v>
      </c>
      <c r="B3" s="305"/>
      <c r="C3" s="313" t="s">
        <v>7</v>
      </c>
      <c r="D3" s="22" t="s">
        <v>18</v>
      </c>
      <c r="E3" s="23">
        <v>7438</v>
      </c>
      <c r="F3" s="24">
        <v>0.52222144211191468</v>
      </c>
      <c r="G3" s="23">
        <v>6053</v>
      </c>
      <c r="H3" s="24">
        <v>0.37053134182174341</v>
      </c>
      <c r="I3" s="23">
        <v>3538</v>
      </c>
      <c r="J3" s="24">
        <v>0.29773626188672891</v>
      </c>
      <c r="K3" s="23">
        <v>7343</v>
      </c>
      <c r="L3" s="24">
        <v>0.35809031502974736</v>
      </c>
      <c r="M3" s="25">
        <v>24372</v>
      </c>
      <c r="N3" s="24">
        <v>0.3870537415830263</v>
      </c>
    </row>
    <row r="4" spans="1:14" ht="24.6" customHeight="1">
      <c r="A4" s="306"/>
      <c r="B4" s="307"/>
      <c r="C4" s="314"/>
      <c r="D4" s="10" t="s">
        <v>19</v>
      </c>
      <c r="E4" s="26">
        <v>4263</v>
      </c>
      <c r="F4" s="191">
        <v>0.29930492171593065</v>
      </c>
      <c r="G4" s="192">
        <v>8096</v>
      </c>
      <c r="H4" s="191">
        <v>0.49559255631733595</v>
      </c>
      <c r="I4" s="192">
        <v>5595</v>
      </c>
      <c r="J4" s="191">
        <v>0.47084069679373897</v>
      </c>
      <c r="K4" s="192">
        <v>7515</v>
      </c>
      <c r="L4" s="191">
        <v>0.36647810396956987</v>
      </c>
      <c r="M4" s="193">
        <v>25469</v>
      </c>
      <c r="N4" s="191">
        <v>0.40447528903570068</v>
      </c>
    </row>
    <row r="5" spans="1:14" ht="24.6" customHeight="1">
      <c r="A5" s="306"/>
      <c r="B5" s="307"/>
      <c r="C5" s="314"/>
      <c r="D5" s="10" t="s">
        <v>26</v>
      </c>
      <c r="E5" s="26">
        <v>2542</v>
      </c>
      <c r="F5" s="27">
        <v>0.17847363617215475</v>
      </c>
      <c r="G5" s="26">
        <v>2187</v>
      </c>
      <c r="H5" s="27">
        <v>0.13387610186092067</v>
      </c>
      <c r="I5" s="26">
        <v>2750</v>
      </c>
      <c r="J5" s="27">
        <v>0.23142304131953209</v>
      </c>
      <c r="K5" s="26">
        <v>5648</v>
      </c>
      <c r="L5" s="27">
        <v>0.27543158100068271</v>
      </c>
      <c r="M5" s="26">
        <v>13127</v>
      </c>
      <c r="N5" s="27">
        <v>0.20847096938127302</v>
      </c>
    </row>
    <row r="6" spans="1:14" ht="24.6" customHeight="1">
      <c r="A6" s="306"/>
      <c r="B6" s="307"/>
      <c r="C6" s="315"/>
      <c r="D6" s="72" t="s">
        <v>36</v>
      </c>
      <c r="E6" s="73">
        <v>14243</v>
      </c>
      <c r="F6" s="74">
        <v>0.78660186668139398</v>
      </c>
      <c r="G6" s="73">
        <v>16336</v>
      </c>
      <c r="H6" s="74">
        <v>0.75636633021576072</v>
      </c>
      <c r="I6" s="73">
        <v>11883</v>
      </c>
      <c r="J6" s="74">
        <v>0.72590103848503362</v>
      </c>
      <c r="K6" s="73">
        <v>20506</v>
      </c>
      <c r="L6" s="74">
        <v>0.76789994008388252</v>
      </c>
      <c r="M6" s="75">
        <v>62968</v>
      </c>
      <c r="N6" s="74">
        <v>0.76067601686418052</v>
      </c>
    </row>
    <row r="7" spans="1:14" ht="24.6" customHeight="1">
      <c r="A7" s="306"/>
      <c r="B7" s="307"/>
      <c r="C7" s="310" t="s">
        <v>8</v>
      </c>
      <c r="D7" s="310"/>
      <c r="E7" s="26">
        <v>3864</v>
      </c>
      <c r="F7" s="27">
        <v>0.21339813331860608</v>
      </c>
      <c r="G7" s="26">
        <v>5262</v>
      </c>
      <c r="H7" s="27">
        <v>0.24363366978423928</v>
      </c>
      <c r="I7" s="26">
        <v>4487</v>
      </c>
      <c r="J7" s="27">
        <v>0.27409896151496638</v>
      </c>
      <c r="K7" s="26">
        <v>6198</v>
      </c>
      <c r="L7" s="27">
        <v>0.23210005991611743</v>
      </c>
      <c r="M7" s="28">
        <v>19811</v>
      </c>
      <c r="N7" s="27">
        <v>0.23932398313581948</v>
      </c>
    </row>
    <row r="8" spans="1:14" ht="24.6" customHeight="1" thickBot="1">
      <c r="A8" s="308"/>
      <c r="B8" s="309"/>
      <c r="C8" s="311" t="s">
        <v>28</v>
      </c>
      <c r="D8" s="312"/>
      <c r="E8" s="77">
        <v>18107</v>
      </c>
      <c r="F8" s="78">
        <v>1</v>
      </c>
      <c r="G8" s="77">
        <v>21598</v>
      </c>
      <c r="H8" s="78">
        <v>1</v>
      </c>
      <c r="I8" s="77">
        <v>16370</v>
      </c>
      <c r="J8" s="78">
        <v>1</v>
      </c>
      <c r="K8" s="77">
        <v>26704</v>
      </c>
      <c r="L8" s="78">
        <v>1</v>
      </c>
      <c r="M8" s="77">
        <v>82779</v>
      </c>
      <c r="N8" s="78">
        <v>1</v>
      </c>
    </row>
    <row r="9" spans="1:14" ht="21.6" customHeight="1" thickBot="1">
      <c r="A9" s="184"/>
      <c r="B9" s="171"/>
      <c r="C9" s="16"/>
      <c r="D9" s="16"/>
      <c r="E9" s="17"/>
      <c r="F9" s="17"/>
      <c r="G9" s="17"/>
      <c r="H9" s="17"/>
      <c r="I9" s="17"/>
      <c r="J9" s="17"/>
      <c r="K9" s="17"/>
      <c r="L9" s="17"/>
      <c r="M9" s="15"/>
      <c r="N9" s="17"/>
    </row>
    <row r="10" spans="1:14" ht="24.6" customHeight="1" thickTop="1">
      <c r="A10" s="304" t="s">
        <v>15</v>
      </c>
      <c r="B10" s="305"/>
      <c r="C10" s="313" t="s">
        <v>7</v>
      </c>
      <c r="D10" s="22" t="s">
        <v>18</v>
      </c>
      <c r="E10" s="29">
        <v>6455</v>
      </c>
      <c r="F10" s="30">
        <v>0.48493726992712793</v>
      </c>
      <c r="G10" s="29">
        <v>8042</v>
      </c>
      <c r="H10" s="30">
        <v>0.49249800967603652</v>
      </c>
      <c r="I10" s="29">
        <v>6948</v>
      </c>
      <c r="J10" s="30">
        <v>0.37077752281338383</v>
      </c>
      <c r="K10" s="29">
        <v>8083</v>
      </c>
      <c r="L10" s="30">
        <v>0.3985503673388886</v>
      </c>
      <c r="M10" s="31">
        <v>29528</v>
      </c>
      <c r="N10" s="30">
        <v>0.43006117098747454</v>
      </c>
    </row>
    <row r="11" spans="1:14" ht="24.6" customHeight="1">
      <c r="A11" s="306"/>
      <c r="B11" s="307"/>
      <c r="C11" s="314"/>
      <c r="D11" s="10" t="s">
        <v>19</v>
      </c>
      <c r="E11" s="26">
        <v>3931</v>
      </c>
      <c r="F11" s="30">
        <v>0.29531966043122232</v>
      </c>
      <c r="G11" s="26">
        <v>5741</v>
      </c>
      <c r="H11" s="30">
        <v>0.35158307306019965</v>
      </c>
      <c r="I11" s="26">
        <v>7092</v>
      </c>
      <c r="J11" s="30">
        <v>0.37846203105822085</v>
      </c>
      <c r="K11" s="26">
        <v>6981</v>
      </c>
      <c r="L11" s="30">
        <v>0.34421379616389725</v>
      </c>
      <c r="M11" s="28">
        <v>23745</v>
      </c>
      <c r="N11" s="30">
        <v>0.34583454704340227</v>
      </c>
    </row>
    <row r="12" spans="1:14" ht="24.6" customHeight="1">
      <c r="A12" s="306"/>
      <c r="B12" s="307"/>
      <c r="C12" s="314"/>
      <c r="D12" s="10" t="s">
        <v>26</v>
      </c>
      <c r="E12" s="26">
        <v>2925</v>
      </c>
      <c r="F12" s="30">
        <v>0.21974306964164977</v>
      </c>
      <c r="G12" s="26">
        <v>2546</v>
      </c>
      <c r="H12" s="30">
        <v>0.15591891726376386</v>
      </c>
      <c r="I12" s="26">
        <v>4699</v>
      </c>
      <c r="J12" s="30">
        <v>0.25076044612839532</v>
      </c>
      <c r="K12" s="26">
        <v>5217</v>
      </c>
      <c r="L12" s="30">
        <v>0.25723583649721415</v>
      </c>
      <c r="M12" s="26">
        <v>15387</v>
      </c>
      <c r="N12" s="30">
        <v>0.22410428196912321</v>
      </c>
    </row>
    <row r="13" spans="1:14" ht="24.6" customHeight="1">
      <c r="A13" s="306"/>
      <c r="B13" s="307"/>
      <c r="C13" s="315"/>
      <c r="D13" s="72" t="s">
        <v>36</v>
      </c>
      <c r="E13" s="73">
        <v>13311</v>
      </c>
      <c r="F13" s="74">
        <v>0.61494040469370781</v>
      </c>
      <c r="G13" s="73">
        <v>16329</v>
      </c>
      <c r="H13" s="74">
        <v>0.72592691384369168</v>
      </c>
      <c r="I13" s="73">
        <v>18739</v>
      </c>
      <c r="J13" s="74">
        <v>0.73668278491960526</v>
      </c>
      <c r="K13" s="73">
        <v>20281</v>
      </c>
      <c r="L13" s="74">
        <v>0.76543629227053145</v>
      </c>
      <c r="M13" s="75">
        <v>68660</v>
      </c>
      <c r="N13" s="74">
        <v>0.71466489023971358</v>
      </c>
    </row>
    <row r="14" spans="1:14" ht="24.6" customHeight="1">
      <c r="A14" s="306"/>
      <c r="B14" s="307"/>
      <c r="C14" s="310" t="s">
        <v>8</v>
      </c>
      <c r="D14" s="310"/>
      <c r="E14" s="26">
        <v>8335</v>
      </c>
      <c r="F14" s="27">
        <v>0.38505959530629214</v>
      </c>
      <c r="G14" s="26">
        <v>6165</v>
      </c>
      <c r="H14" s="27">
        <v>0.27407308615630838</v>
      </c>
      <c r="I14" s="26">
        <v>6698</v>
      </c>
      <c r="J14" s="27">
        <v>0.26331721508039468</v>
      </c>
      <c r="K14" s="26">
        <v>6215</v>
      </c>
      <c r="L14" s="27">
        <v>0.23456370772946861</v>
      </c>
      <c r="M14" s="28">
        <v>27413</v>
      </c>
      <c r="N14" s="27">
        <v>0.28533510976028648</v>
      </c>
    </row>
    <row r="15" spans="1:14" ht="24.6" customHeight="1" thickBot="1">
      <c r="A15" s="308"/>
      <c r="B15" s="309"/>
      <c r="C15" s="311" t="s">
        <v>28</v>
      </c>
      <c r="D15" s="312"/>
      <c r="E15" s="77">
        <v>21646</v>
      </c>
      <c r="F15" s="78">
        <v>1</v>
      </c>
      <c r="G15" s="77">
        <v>22494</v>
      </c>
      <c r="H15" s="78">
        <v>1</v>
      </c>
      <c r="I15" s="77">
        <v>25437</v>
      </c>
      <c r="J15" s="78">
        <v>1</v>
      </c>
      <c r="K15" s="77">
        <v>26496</v>
      </c>
      <c r="L15" s="78">
        <v>1</v>
      </c>
      <c r="M15" s="77">
        <v>96073</v>
      </c>
      <c r="N15" s="78">
        <v>1</v>
      </c>
    </row>
    <row r="16" spans="1:14" ht="21.6" customHeight="1" thickBot="1">
      <c r="A16" s="185"/>
      <c r="B16" s="171"/>
      <c r="C16" s="16"/>
      <c r="D16" s="16"/>
      <c r="E16" s="17"/>
      <c r="F16" s="17"/>
      <c r="G16" s="17"/>
      <c r="H16" s="17"/>
      <c r="I16" s="17"/>
      <c r="J16" s="17"/>
      <c r="K16" s="17"/>
      <c r="L16" s="17"/>
      <c r="M16" s="15"/>
      <c r="N16" s="17"/>
    </row>
    <row r="17" spans="1:18" ht="24.6" customHeight="1" thickTop="1">
      <c r="A17" s="304" t="s">
        <v>16</v>
      </c>
      <c r="B17" s="305"/>
      <c r="C17" s="313" t="s">
        <v>7</v>
      </c>
      <c r="D17" s="22" t="s">
        <v>18</v>
      </c>
      <c r="E17" s="32">
        <v>5220</v>
      </c>
      <c r="F17" s="24">
        <v>0.36802030456852791</v>
      </c>
      <c r="G17" s="32">
        <v>10353</v>
      </c>
      <c r="H17" s="24">
        <v>0.46918335901386748</v>
      </c>
      <c r="I17" s="32">
        <v>8206</v>
      </c>
      <c r="J17" s="24">
        <v>0.3691740147561634</v>
      </c>
      <c r="K17" s="32">
        <v>8605</v>
      </c>
      <c r="L17" s="24">
        <v>0.41209712178535512</v>
      </c>
      <c r="M17" s="25">
        <v>32384</v>
      </c>
      <c r="N17" s="24">
        <v>0.4080696581358132</v>
      </c>
    </row>
    <row r="18" spans="1:18" ht="24.6" customHeight="1">
      <c r="A18" s="306"/>
      <c r="B18" s="307"/>
      <c r="C18" s="314"/>
      <c r="D18" s="10" t="s">
        <v>19</v>
      </c>
      <c r="E18" s="11">
        <v>5198</v>
      </c>
      <c r="F18" s="191">
        <v>0.36646926113931189</v>
      </c>
      <c r="G18" s="147">
        <v>7046</v>
      </c>
      <c r="H18" s="191">
        <v>0.31931478292395543</v>
      </c>
      <c r="I18" s="147">
        <v>10522</v>
      </c>
      <c r="J18" s="191">
        <v>0.47336692459960411</v>
      </c>
      <c r="K18" s="147">
        <v>5967</v>
      </c>
      <c r="L18" s="191">
        <v>0.28576217614098942</v>
      </c>
      <c r="M18" s="193">
        <v>28733</v>
      </c>
      <c r="N18" s="191">
        <v>0.36206353406670949</v>
      </c>
    </row>
    <row r="19" spans="1:18" ht="24.6" customHeight="1">
      <c r="A19" s="306"/>
      <c r="B19" s="307"/>
      <c r="C19" s="314"/>
      <c r="D19" s="10" t="s">
        <v>26</v>
      </c>
      <c r="E19" s="26">
        <v>3766</v>
      </c>
      <c r="F19" s="27">
        <v>0.2655104342921602</v>
      </c>
      <c r="G19" s="26">
        <v>4667</v>
      </c>
      <c r="H19" s="27">
        <v>0.21150185806217711</v>
      </c>
      <c r="I19" s="26">
        <v>3500</v>
      </c>
      <c r="J19" s="27">
        <v>0.15745906064423251</v>
      </c>
      <c r="K19" s="26">
        <v>6309</v>
      </c>
      <c r="L19" s="27">
        <v>0.30214070207365545</v>
      </c>
      <c r="M19" s="26">
        <v>18242</v>
      </c>
      <c r="N19" s="27">
        <v>0.22986680779747728</v>
      </c>
    </row>
    <row r="20" spans="1:18" ht="24.6" customHeight="1">
      <c r="A20" s="306"/>
      <c r="B20" s="307"/>
      <c r="C20" s="315"/>
      <c r="D20" s="72" t="s">
        <v>36</v>
      </c>
      <c r="E20" s="76">
        <v>14184</v>
      </c>
      <c r="F20" s="74">
        <v>0.68944733388421719</v>
      </c>
      <c r="G20" s="76">
        <v>22066</v>
      </c>
      <c r="H20" s="74">
        <v>0.74193873776940922</v>
      </c>
      <c r="I20" s="76">
        <v>22228</v>
      </c>
      <c r="J20" s="74">
        <v>0.72133701119584615</v>
      </c>
      <c r="K20" s="76">
        <v>20881</v>
      </c>
      <c r="L20" s="74">
        <v>0.67689963692946054</v>
      </c>
      <c r="M20" s="75">
        <v>79359</v>
      </c>
      <c r="N20" s="74">
        <v>0.70870803825785655</v>
      </c>
    </row>
    <row r="21" spans="1:18" ht="24.6" customHeight="1">
      <c r="A21" s="306"/>
      <c r="B21" s="307"/>
      <c r="C21" s="310" t="s">
        <v>8</v>
      </c>
      <c r="D21" s="310"/>
      <c r="E21" s="26">
        <v>6389</v>
      </c>
      <c r="F21" s="27">
        <v>0.31055266611578281</v>
      </c>
      <c r="G21" s="26">
        <v>7675</v>
      </c>
      <c r="H21" s="27">
        <v>0.25806126223059078</v>
      </c>
      <c r="I21" s="26">
        <v>8587</v>
      </c>
      <c r="J21" s="27">
        <v>0.2786629888041538</v>
      </c>
      <c r="K21" s="26">
        <v>9967</v>
      </c>
      <c r="L21" s="27">
        <v>0.32310036307053941</v>
      </c>
      <c r="M21" s="28">
        <v>32618</v>
      </c>
      <c r="N21" s="27">
        <v>0.2912919617421435</v>
      </c>
    </row>
    <row r="22" spans="1:18" ht="24.6" customHeight="1" thickBot="1">
      <c r="A22" s="308"/>
      <c r="B22" s="309"/>
      <c r="C22" s="311" t="s">
        <v>28</v>
      </c>
      <c r="D22" s="312"/>
      <c r="E22" s="77">
        <v>20573</v>
      </c>
      <c r="F22" s="78">
        <v>1</v>
      </c>
      <c r="G22" s="77">
        <v>29741</v>
      </c>
      <c r="H22" s="78">
        <v>1</v>
      </c>
      <c r="I22" s="77">
        <v>30815</v>
      </c>
      <c r="J22" s="78">
        <v>1</v>
      </c>
      <c r="K22" s="77">
        <v>30848</v>
      </c>
      <c r="L22" s="78">
        <v>1</v>
      </c>
      <c r="M22" s="77">
        <v>111977</v>
      </c>
      <c r="N22" s="78">
        <v>1</v>
      </c>
    </row>
    <row r="23" spans="1:18" ht="21.6" customHeight="1" thickBot="1">
      <c r="A23" s="186"/>
      <c r="B23" s="187"/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20"/>
      <c r="N23" s="19"/>
    </row>
    <row r="24" spans="1:18" ht="24.6" customHeight="1" thickTop="1">
      <c r="A24" s="304" t="s">
        <v>17</v>
      </c>
      <c r="B24" s="305"/>
      <c r="C24" s="313" t="s">
        <v>7</v>
      </c>
      <c r="D24" s="22" t="s">
        <v>18</v>
      </c>
      <c r="E24" s="23">
        <v>3324</v>
      </c>
      <c r="F24" s="194">
        <v>0.24134175560879984</v>
      </c>
      <c r="G24" s="195">
        <v>11071</v>
      </c>
      <c r="H24" s="196">
        <v>0.61010691061390943</v>
      </c>
      <c r="I24" s="195">
        <v>6731</v>
      </c>
      <c r="J24" s="194">
        <v>0.40786523662364421</v>
      </c>
      <c r="K24" s="213">
        <v>7594</v>
      </c>
      <c r="L24" s="194">
        <v>0.39802924681587087</v>
      </c>
      <c r="M24" s="207">
        <v>28720</v>
      </c>
      <c r="N24" s="194">
        <v>0.42547517814550895</v>
      </c>
      <c r="Q24" s="226"/>
      <c r="R24" s="226"/>
    </row>
    <row r="25" spans="1:18" ht="24.6" customHeight="1">
      <c r="A25" s="306"/>
      <c r="B25" s="307"/>
      <c r="C25" s="314"/>
      <c r="D25" s="10" t="s">
        <v>19</v>
      </c>
      <c r="E25" s="26">
        <v>8108</v>
      </c>
      <c r="F25" s="27">
        <v>0.58868801277862481</v>
      </c>
      <c r="G25" s="26">
        <v>3014</v>
      </c>
      <c r="H25" s="34">
        <v>0.16609721150666815</v>
      </c>
      <c r="I25" s="26">
        <v>5241</v>
      </c>
      <c r="J25" s="27">
        <v>0.31757862206871479</v>
      </c>
      <c r="K25" s="214">
        <v>5624</v>
      </c>
      <c r="L25" s="27">
        <v>0.29477435924314693</v>
      </c>
      <c r="M25" s="208">
        <v>21987</v>
      </c>
      <c r="N25" s="27">
        <v>0.32572850772581147</v>
      </c>
      <c r="P25" s="226"/>
      <c r="Q25" s="226"/>
      <c r="R25" s="226"/>
    </row>
    <row r="26" spans="1:18" ht="24.6" customHeight="1">
      <c r="A26" s="306"/>
      <c r="B26" s="307"/>
      <c r="C26" s="314"/>
      <c r="D26" s="10" t="s">
        <v>26</v>
      </c>
      <c r="E26" s="26">
        <v>2341</v>
      </c>
      <c r="F26" s="30">
        <v>0.16997023161257532</v>
      </c>
      <c r="G26" s="29">
        <v>4061</v>
      </c>
      <c r="H26" s="121">
        <v>0.22379587787942246</v>
      </c>
      <c r="I26" s="29">
        <v>4532</v>
      </c>
      <c r="J26" s="30">
        <v>0.27461673635096651</v>
      </c>
      <c r="K26" s="29">
        <v>5861</v>
      </c>
      <c r="L26" s="30">
        <v>0.30719639394098225</v>
      </c>
      <c r="M26" s="209">
        <v>16795</v>
      </c>
      <c r="N26" s="30">
        <v>0.24881112872401889</v>
      </c>
      <c r="P26" s="212"/>
      <c r="Q26" s="205"/>
      <c r="R26" s="205"/>
    </row>
    <row r="27" spans="1:18" ht="24.6" customHeight="1">
      <c r="A27" s="306"/>
      <c r="B27" s="307"/>
      <c r="C27" s="315"/>
      <c r="D27" s="72" t="s">
        <v>36</v>
      </c>
      <c r="E27" s="73">
        <v>13773</v>
      </c>
      <c r="F27" s="74">
        <v>0.67087189478811493</v>
      </c>
      <c r="G27" s="73">
        <v>18146</v>
      </c>
      <c r="H27" s="74">
        <v>0.7235247208931419</v>
      </c>
      <c r="I27" s="73">
        <v>16503</v>
      </c>
      <c r="J27" s="74">
        <v>0.70309304703476483</v>
      </c>
      <c r="K27" s="73">
        <v>19079</v>
      </c>
      <c r="L27" s="74">
        <v>0.61187902889580192</v>
      </c>
      <c r="M27" s="210">
        <v>67501</v>
      </c>
      <c r="N27" s="74">
        <v>0.67323938042947051</v>
      </c>
      <c r="P27" s="226"/>
      <c r="Q27" s="205"/>
      <c r="R27" s="205"/>
    </row>
    <row r="28" spans="1:18" ht="24.6" customHeight="1">
      <c r="A28" s="306"/>
      <c r="B28" s="307"/>
      <c r="C28" s="310" t="s">
        <v>8</v>
      </c>
      <c r="D28" s="310"/>
      <c r="E28" s="26">
        <v>6757</v>
      </c>
      <c r="F28" s="27">
        <v>0.32912810521188507</v>
      </c>
      <c r="G28" s="26">
        <v>6934</v>
      </c>
      <c r="H28" s="34">
        <v>0.27647527910685804</v>
      </c>
      <c r="I28" s="26">
        <v>6968</v>
      </c>
      <c r="J28" s="27">
        <v>0.29686434901158826</v>
      </c>
      <c r="K28" s="214">
        <v>12102</v>
      </c>
      <c r="L28" s="27">
        <v>0.38812097110419808</v>
      </c>
      <c r="M28" s="208">
        <v>32761</v>
      </c>
      <c r="N28" s="27">
        <v>0.32675064580154195</v>
      </c>
      <c r="P28" s="212"/>
      <c r="Q28" s="205"/>
      <c r="R28" s="205"/>
    </row>
    <row r="29" spans="1:18" ht="24.6" customHeight="1" thickBot="1">
      <c r="A29" s="308"/>
      <c r="B29" s="309"/>
      <c r="C29" s="311" t="s">
        <v>28</v>
      </c>
      <c r="D29" s="312"/>
      <c r="E29" s="206">
        <v>20530</v>
      </c>
      <c r="F29" s="78">
        <v>1</v>
      </c>
      <c r="G29" s="206">
        <v>25080</v>
      </c>
      <c r="H29" s="79">
        <v>1</v>
      </c>
      <c r="I29" s="206">
        <v>23472</v>
      </c>
      <c r="J29" s="78">
        <v>1</v>
      </c>
      <c r="K29" s="206">
        <v>31181</v>
      </c>
      <c r="L29" s="78">
        <v>1</v>
      </c>
      <c r="M29" s="211">
        <v>100263</v>
      </c>
      <c r="N29" s="78">
        <v>1</v>
      </c>
      <c r="P29" s="212"/>
      <c r="Q29" s="205"/>
      <c r="R29" s="205"/>
    </row>
    <row r="30" spans="1:18" ht="21.6" customHeight="1" thickBot="1">
      <c r="A30" s="188"/>
      <c r="B30" s="172"/>
      <c r="C30" s="8"/>
      <c r="D30" s="8"/>
      <c r="F30" s="17"/>
      <c r="G30" s="251"/>
      <c r="H30" s="17"/>
      <c r="I30" s="17"/>
      <c r="J30" s="17"/>
      <c r="K30" s="17"/>
      <c r="L30" s="17"/>
      <c r="M30" s="15"/>
      <c r="N30" s="17"/>
      <c r="P30" s="205"/>
      <c r="Q30" s="205"/>
      <c r="R30" s="205"/>
    </row>
    <row r="31" spans="1:18" ht="24.6" customHeight="1" thickTop="1">
      <c r="A31" s="304" t="s">
        <v>54</v>
      </c>
      <c r="B31" s="305"/>
      <c r="C31" s="313" t="s">
        <v>7</v>
      </c>
      <c r="D31" s="22" t="s">
        <v>18</v>
      </c>
      <c r="E31" s="250">
        <v>3426</v>
      </c>
      <c r="F31" s="30">
        <v>0.30372340425531913</v>
      </c>
      <c r="G31" s="248">
        <v>10426</v>
      </c>
      <c r="H31" s="30">
        <v>0.50687928435995921</v>
      </c>
      <c r="I31" s="248">
        <v>15367</v>
      </c>
      <c r="J31" s="30">
        <v>0.53394718554551768</v>
      </c>
      <c r="K31" s="248">
        <v>12324</v>
      </c>
      <c r="L31" s="30">
        <v>0.42325789057938662</v>
      </c>
      <c r="M31" s="249">
        <v>41543</v>
      </c>
      <c r="N31" s="30">
        <v>0.46289528224099125</v>
      </c>
      <c r="Q31" s="226"/>
      <c r="R31" s="226"/>
    </row>
    <row r="32" spans="1:18" ht="24.6" customHeight="1">
      <c r="A32" s="306"/>
      <c r="B32" s="307"/>
      <c r="C32" s="314"/>
      <c r="D32" s="10" t="s">
        <v>19</v>
      </c>
      <c r="E32" s="214">
        <v>4302</v>
      </c>
      <c r="F32" s="27">
        <v>0.38138297872340426</v>
      </c>
      <c r="G32" s="214">
        <v>3341</v>
      </c>
      <c r="H32" s="27">
        <v>0.1624288978559969</v>
      </c>
      <c r="I32" s="214">
        <v>7034</v>
      </c>
      <c r="J32" s="27">
        <v>0.24440583738707436</v>
      </c>
      <c r="K32" s="214">
        <v>5579</v>
      </c>
      <c r="L32" s="27">
        <v>0.19160627811931175</v>
      </c>
      <c r="M32" s="208">
        <v>20256</v>
      </c>
      <c r="N32" s="27">
        <v>0.22570365253047489</v>
      </c>
      <c r="P32" s="226"/>
      <c r="Q32" s="226"/>
      <c r="R32" s="226"/>
    </row>
    <row r="33" spans="1:18" ht="24.6" customHeight="1">
      <c r="A33" s="306"/>
      <c r="B33" s="307"/>
      <c r="C33" s="314"/>
      <c r="D33" s="10" t="s">
        <v>26</v>
      </c>
      <c r="E33" s="214">
        <v>3552</v>
      </c>
      <c r="F33" s="27">
        <v>0.31489361702127661</v>
      </c>
      <c r="G33" s="214">
        <v>6802</v>
      </c>
      <c r="H33" s="27">
        <v>0.33069181778404394</v>
      </c>
      <c r="I33" s="26">
        <v>6379</v>
      </c>
      <c r="J33" s="27">
        <v>0.22164697706740794</v>
      </c>
      <c r="K33" s="26">
        <v>11214</v>
      </c>
      <c r="L33" s="27">
        <v>0.38513583130130163</v>
      </c>
      <c r="M33" s="208">
        <v>27947</v>
      </c>
      <c r="N33" s="27">
        <v>0.31140106522853384</v>
      </c>
      <c r="O33" s="205"/>
      <c r="P33" s="212"/>
      <c r="Q33" s="205"/>
      <c r="R33" s="205"/>
    </row>
    <row r="34" spans="1:18" ht="24.6" customHeight="1">
      <c r="A34" s="306"/>
      <c r="B34" s="307"/>
      <c r="C34" s="315"/>
      <c r="D34" s="72" t="s">
        <v>36</v>
      </c>
      <c r="E34" s="73">
        <v>11280</v>
      </c>
      <c r="F34" s="74">
        <v>0.60838142495011061</v>
      </c>
      <c r="G34" s="73">
        <v>20569</v>
      </c>
      <c r="H34" s="74">
        <v>0.66445923245897398</v>
      </c>
      <c r="I34" s="73">
        <v>28780</v>
      </c>
      <c r="J34" s="74">
        <v>0.73740039457839046</v>
      </c>
      <c r="K34" s="73">
        <v>29117</v>
      </c>
      <c r="L34" s="74">
        <v>0.61337686960185378</v>
      </c>
      <c r="M34" s="73">
        <v>89746</v>
      </c>
      <c r="N34" s="74">
        <v>0.65991646813141558</v>
      </c>
      <c r="O34" s="205"/>
      <c r="P34" s="226"/>
      <c r="Q34" s="205"/>
      <c r="R34" s="205"/>
    </row>
    <row r="35" spans="1:18" ht="24.6" customHeight="1">
      <c r="A35" s="306"/>
      <c r="B35" s="307"/>
      <c r="C35" s="310" t="s">
        <v>8</v>
      </c>
      <c r="D35" s="310"/>
      <c r="E35" s="214">
        <v>7261</v>
      </c>
      <c r="F35" s="27">
        <v>0.39161857504988945</v>
      </c>
      <c r="G35" s="214">
        <v>10387</v>
      </c>
      <c r="H35" s="27">
        <v>0.33554076754102596</v>
      </c>
      <c r="I35" s="214">
        <v>10249</v>
      </c>
      <c r="J35" s="27">
        <v>0.26259960542160959</v>
      </c>
      <c r="K35" s="214">
        <v>18353</v>
      </c>
      <c r="L35" s="27">
        <v>0.38662313039814622</v>
      </c>
      <c r="M35" s="208">
        <v>46250</v>
      </c>
      <c r="N35" s="27">
        <v>0.34008353186858437</v>
      </c>
      <c r="O35" s="205"/>
      <c r="P35" s="212"/>
      <c r="Q35" s="205"/>
      <c r="R35" s="205"/>
    </row>
    <row r="36" spans="1:18" ht="24.6" customHeight="1" thickBot="1">
      <c r="A36" s="308"/>
      <c r="B36" s="309"/>
      <c r="C36" s="311" t="s">
        <v>28</v>
      </c>
      <c r="D36" s="312"/>
      <c r="E36" s="206">
        <v>18541</v>
      </c>
      <c r="F36" s="78">
        <v>1</v>
      </c>
      <c r="G36" s="206">
        <v>30956</v>
      </c>
      <c r="H36" s="78">
        <v>1</v>
      </c>
      <c r="I36" s="206">
        <v>39029</v>
      </c>
      <c r="J36" s="78">
        <v>1</v>
      </c>
      <c r="K36" s="206">
        <v>47470</v>
      </c>
      <c r="L36" s="78">
        <v>1</v>
      </c>
      <c r="M36" s="206">
        <v>135996</v>
      </c>
      <c r="N36" s="78">
        <v>1</v>
      </c>
      <c r="O36" s="205"/>
      <c r="P36" s="212"/>
      <c r="Q36" s="205"/>
      <c r="R36" s="205"/>
    </row>
    <row r="37" spans="1:18" ht="22.2" customHeight="1" thickBot="1">
      <c r="E37" s="17"/>
      <c r="F37" s="17"/>
      <c r="G37" s="17"/>
      <c r="H37" s="17"/>
      <c r="I37" s="17"/>
      <c r="J37" s="17"/>
      <c r="K37" s="17"/>
      <c r="L37" s="17"/>
      <c r="M37" s="15"/>
      <c r="N37" s="17"/>
    </row>
    <row r="38" spans="1:18" ht="22.2" customHeight="1" thickTop="1">
      <c r="A38" s="304" t="s">
        <v>58</v>
      </c>
      <c r="B38" s="305"/>
      <c r="C38" s="313" t="s">
        <v>7</v>
      </c>
      <c r="D38" s="22" t="s">
        <v>18</v>
      </c>
      <c r="E38" s="248">
        <v>14629</v>
      </c>
      <c r="F38" s="30">
        <v>0.40144342910458003</v>
      </c>
      <c r="G38" s="248">
        <v>11681</v>
      </c>
      <c r="H38" s="30">
        <v>0.38563882469461869</v>
      </c>
      <c r="I38" s="248">
        <v>26897</v>
      </c>
      <c r="J38" s="30">
        <v>0.50422735879121905</v>
      </c>
      <c r="K38" s="248">
        <v>19679</v>
      </c>
      <c r="L38" s="30">
        <v>0.28414866581956799</v>
      </c>
      <c r="M38" s="249">
        <v>72886</v>
      </c>
      <c r="N38" s="30">
        <v>0.38496804521206357</v>
      </c>
    </row>
    <row r="39" spans="1:18" ht="22.2" customHeight="1">
      <c r="A39" s="306"/>
      <c r="B39" s="307"/>
      <c r="C39" s="314"/>
      <c r="D39" s="10" t="s">
        <v>19</v>
      </c>
      <c r="E39" s="214">
        <v>8996</v>
      </c>
      <c r="F39" s="27">
        <v>0.24686479514832194</v>
      </c>
      <c r="G39" s="214">
        <v>9916</v>
      </c>
      <c r="H39" s="27">
        <v>0.3273687685704853</v>
      </c>
      <c r="I39" s="214">
        <v>12810</v>
      </c>
      <c r="J39" s="27">
        <v>0.24014397390472977</v>
      </c>
      <c r="K39" s="214">
        <v>26194</v>
      </c>
      <c r="L39" s="27">
        <v>0.37821993762273304</v>
      </c>
      <c r="M39" s="208">
        <v>57916</v>
      </c>
      <c r="N39" s="27">
        <v>0.30589975175619288</v>
      </c>
    </row>
    <row r="40" spans="1:18" ht="22.2" customHeight="1">
      <c r="A40" s="306"/>
      <c r="B40" s="307"/>
      <c r="C40" s="314"/>
      <c r="D40" s="10" t="s">
        <v>26</v>
      </c>
      <c r="E40" s="214">
        <v>12816</v>
      </c>
      <c r="F40" s="27">
        <v>0.35169177574709803</v>
      </c>
      <c r="G40" s="214">
        <v>8693</v>
      </c>
      <c r="H40" s="27">
        <v>0.28699240673489601</v>
      </c>
      <c r="I40" s="214">
        <v>13636</v>
      </c>
      <c r="J40" s="27">
        <v>0.25562866730405115</v>
      </c>
      <c r="K40" s="26">
        <v>23383</v>
      </c>
      <c r="L40" s="27">
        <v>0.33763139655769897</v>
      </c>
      <c r="M40" s="208">
        <v>58528</v>
      </c>
      <c r="N40" s="27">
        <v>0.30913220303174349</v>
      </c>
    </row>
    <row r="41" spans="1:18" ht="22.2" customHeight="1">
      <c r="A41" s="306"/>
      <c r="B41" s="307"/>
      <c r="C41" s="315"/>
      <c r="D41" s="72" t="s">
        <v>36</v>
      </c>
      <c r="E41" s="73">
        <v>36441</v>
      </c>
      <c r="F41" s="74">
        <v>0.74950637597696423</v>
      </c>
      <c r="G41" s="73">
        <v>30290</v>
      </c>
      <c r="H41" s="74">
        <v>0.69649796500264438</v>
      </c>
      <c r="I41" s="73">
        <v>53343</v>
      </c>
      <c r="J41" s="74">
        <v>0.7887592600807346</v>
      </c>
      <c r="K41" s="73">
        <v>69256</v>
      </c>
      <c r="L41" s="74">
        <v>0.77361125074003334</v>
      </c>
      <c r="M41" s="73">
        <v>189330</v>
      </c>
      <c r="N41" s="74">
        <v>0.75956527495276038</v>
      </c>
    </row>
    <row r="42" spans="1:18" ht="22.2" customHeight="1">
      <c r="A42" s="306"/>
      <c r="B42" s="307"/>
      <c r="C42" s="310" t="s">
        <v>8</v>
      </c>
      <c r="D42" s="310"/>
      <c r="E42" s="214">
        <v>12179</v>
      </c>
      <c r="F42" s="27">
        <v>0.25049362402303577</v>
      </c>
      <c r="G42" s="214">
        <v>13199</v>
      </c>
      <c r="H42" s="27">
        <v>0.30350203499735567</v>
      </c>
      <c r="I42" s="214">
        <v>14286</v>
      </c>
      <c r="J42" s="27">
        <v>0.2112407399192654</v>
      </c>
      <c r="K42" s="214">
        <v>20267</v>
      </c>
      <c r="L42" s="27">
        <v>0.22638874925996672</v>
      </c>
      <c r="M42" s="208">
        <v>59931</v>
      </c>
      <c r="N42" s="27">
        <v>0.24043472504723964</v>
      </c>
    </row>
    <row r="43" spans="1:18" ht="22.2" customHeight="1" thickBot="1">
      <c r="A43" s="308"/>
      <c r="B43" s="309"/>
      <c r="C43" s="311" t="s">
        <v>28</v>
      </c>
      <c r="D43" s="312"/>
      <c r="E43" s="252">
        <v>48620</v>
      </c>
      <c r="F43" s="253">
        <v>1</v>
      </c>
      <c r="G43" s="252">
        <v>43489</v>
      </c>
      <c r="H43" s="253">
        <v>1</v>
      </c>
      <c r="I43" s="252">
        <v>67629</v>
      </c>
      <c r="J43" s="253">
        <v>1</v>
      </c>
      <c r="K43" s="252">
        <v>89523</v>
      </c>
      <c r="L43" s="253">
        <v>1</v>
      </c>
      <c r="M43" s="252">
        <v>249261</v>
      </c>
      <c r="N43" s="253">
        <v>1</v>
      </c>
    </row>
    <row r="44" spans="1:18" ht="22.2" customHeight="1">
      <c r="E44" s="261"/>
      <c r="F44" s="261"/>
      <c r="G44" s="261"/>
      <c r="H44" s="261"/>
      <c r="I44" s="261"/>
      <c r="J44" s="261"/>
      <c r="K44" s="261"/>
      <c r="L44" s="261"/>
      <c r="M44" s="201"/>
      <c r="N44" s="261"/>
    </row>
  </sheetData>
  <mergeCells count="33">
    <mergeCell ref="A38:B43"/>
    <mergeCell ref="C38:C41"/>
    <mergeCell ref="C42:D42"/>
    <mergeCell ref="C43:D43"/>
    <mergeCell ref="N1:N2"/>
    <mergeCell ref="E1:F1"/>
    <mergeCell ref="G1:H1"/>
    <mergeCell ref="I1:J1"/>
    <mergeCell ref="K1:L1"/>
    <mergeCell ref="M1:M2"/>
    <mergeCell ref="A31:B36"/>
    <mergeCell ref="C31:C34"/>
    <mergeCell ref="C35:D35"/>
    <mergeCell ref="C36:D36"/>
    <mergeCell ref="A17:B22"/>
    <mergeCell ref="A24:B29"/>
    <mergeCell ref="C17:C20"/>
    <mergeCell ref="C24:C27"/>
    <mergeCell ref="C29:D29"/>
    <mergeCell ref="C22:D22"/>
    <mergeCell ref="C28:D28"/>
    <mergeCell ref="C21:D21"/>
    <mergeCell ref="D1:D2"/>
    <mergeCell ref="C1:C2"/>
    <mergeCell ref="A1:B2"/>
    <mergeCell ref="A3:B8"/>
    <mergeCell ref="A10:B15"/>
    <mergeCell ref="C7:D7"/>
    <mergeCell ref="C14:D14"/>
    <mergeCell ref="C8:D8"/>
    <mergeCell ref="C3:C6"/>
    <mergeCell ref="C10:C13"/>
    <mergeCell ref="C15:D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Sales &amp; Earnings</vt:lpstr>
      <vt:lpstr>Sales Breakdown (Segment)</vt:lpstr>
      <vt:lpstr>Sales Breakdown (Region)</vt:lpstr>
      <vt:lpstr>Cost Breakdown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Windows User</cp:lastModifiedBy>
  <cp:lastPrinted>2018-08-13T09:43:35Z</cp:lastPrinted>
  <dcterms:created xsi:type="dcterms:W3CDTF">2018-05-11T01:56:47Z</dcterms:created>
  <dcterms:modified xsi:type="dcterms:W3CDTF">2023-03-24T05:42:37Z</dcterms:modified>
</cp:coreProperties>
</file>